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0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<sst xmlns="http://schemas.openxmlformats.org/spreadsheetml/2006/main" count="200" uniqueCount="139">
  <si>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</si>
  <si>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</si>
  <si>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</si>
  <si>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</si>
  <si>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Сахарная свекла, тыс. тонн</t>
  </si>
  <si>
    <t>Социальная сфера</t>
  </si>
  <si>
    <t>Численность учащихся в учреждениях: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</si>
  <si>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</si>
  <si>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</si>
  <si>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</si>
  <si>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</si>
  <si>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</si>
  <si>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</si>
  <si>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</si>
  <si>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</si>
  <si>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</si>
  <si>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</si>
  <si>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Подсолнечник (в весе после доработки), тыс. тонн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</si>
  <si>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</si>
  <si>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</si>
  <si>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стационарными учреждениями социального обслуживания престарелых и инвалидов, мест на 1 тыс. населения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</si>
  <si>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</si>
  <si>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</si>
  <si>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</si>
  <si>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</si>
  <si>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</si>
  <si>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</si>
  <si>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</si>
  <si>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</si>
  <si>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</si>
  <si>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</si>
  <si>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</si>
  <si>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</si>
  <si>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</si>
  <si>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</si>
  <si>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</si>
  <si>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</si>
  <si>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</si>
  <si>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</si>
  <si>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</si>
  <si>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</si>
  <si>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</si>
  <si>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</si>
  <si>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</si>
  <si>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</si>
  <si>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</si>
  <si>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</si>
  <si>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Хлеб и хлебобулочные изделия, тонн</t>
  </si>
  <si>
    <t>Цельномолочная продукция (в пересчете на молоко), тонн</t>
  </si>
  <si>
    <t>Молоко жидкое обработанное, тонн</t>
  </si>
  <si>
    <t>Сыр и творог, тонн</t>
  </si>
  <si>
    <t>Масла и жиры рафинированные, тонн</t>
  </si>
  <si>
    <t>Численность детей в  дошкольных  образовательных учреждениях,  чел.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</si>
  <si>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</si>
  <si>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</si>
  <si>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</si>
  <si>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</si>
  <si>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в том числе с твердым покрытием</t>
  </si>
  <si>
    <t>Масло сливочное и пасты масляные, тонн</t>
  </si>
  <si>
    <t>Яйца- всего, млн. штук</t>
  </si>
  <si>
    <t>Улов рыбы в прудовых и других рыбоводных хозяйствах,  тонн</t>
  </si>
  <si>
    <t>Развитие малого предпринимательства</t>
  </si>
  <si>
    <t>Количество субъектов малого предпринимательства в расчете на 1000 человек населения,  единиц</t>
  </si>
  <si>
    <t>Доля среднесписочной численности работников (без внешних совместителей) малых предприятий в средне  списочной численности работников (без внешних совместителей) всех предприятий и организаций, процент</t>
  </si>
  <si>
    <t>Общий объем расходов бюджета поселения на развитие и поддержку малого предпринимательства в расчете на 1 малое предприятие (в рамках муниципальной целевой программы), руб.</t>
  </si>
  <si>
    <t>Численность зарегистрированных безработных, чел</t>
  </si>
  <si>
    <t>в том числе по крупным и средним предприятиям, тыс. руб.</t>
  </si>
  <si>
    <t>детских дошкольных учреждений, мест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</si>
  <si>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</si>
  <si>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</si>
  <si>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</si>
  <si>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</si>
  <si>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</si>
  <si>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Численность занятых в личных подсобных хозяйствах,       чел.</t>
  </si>
  <si>
    <t>Кирпич керамический, млн.шт.усл. кирпича</t>
  </si>
  <si>
    <t>Зерно (в весе  после доработки), тыс.тонн</t>
  </si>
  <si>
    <t>Количество индивидуальных предпринимателей, единиц</t>
  </si>
  <si>
    <t>в том числе деревья и кустарники</t>
  </si>
  <si>
    <t>в том числе цветы</t>
  </si>
  <si>
    <t>Прибыль прибыльных предприятий, млн. рублей (по полному кругу)</t>
  </si>
  <si>
    <t>Убыток предприятий, млн. руб. (по полному кругу)</t>
  </si>
  <si>
    <t xml:space="preserve">Объем инвестиций в основной капитал за счет всех источников финансирования по полному кругу предприятий, млн. руб. </t>
  </si>
  <si>
    <t xml:space="preserve">Объем работ, выполненных собственными силами по виду деятельности строительство по полному кругу предприятий, млн. руб. </t>
  </si>
  <si>
    <t>в том числе по крупным и средним предприятиям, млн. руб.</t>
  </si>
  <si>
    <t>Мясо и субпродукты убойных животных, тонн</t>
  </si>
  <si>
    <t>Колбасные изделия, тонн</t>
  </si>
  <si>
    <t>Мясо и субпродукты пищевые домашней птицы, тонн</t>
  </si>
  <si>
    <t>Прибыль (убыток) – сальдо,  млн. руб. (по полному кругу)</t>
  </si>
  <si>
    <t xml:space="preserve"> Готовые корма для животных, тонн</t>
  </si>
  <si>
    <t>Среднегодовая численность постоянного населения – всего,   чел.</t>
  </si>
  <si>
    <t>Среднедушевой денежный доход на одного жителя,  руб.</t>
  </si>
  <si>
    <t>Численность экономически активного населения, чел.</t>
  </si>
  <si>
    <t>Численность занятых в экономике, чел.</t>
  </si>
  <si>
    <t>Номинальная начисленная среднемесячная заработная плата,  руб.</t>
  </si>
  <si>
    <t>Среднемесячные доходы занятых в личных подсобных хозяйствах, руб.</t>
  </si>
  <si>
    <t>Кондитерские изделия, тонн</t>
  </si>
  <si>
    <t>Бетон готовый для заливки,  м3</t>
  </si>
  <si>
    <t>Смеси асфальтобетонные дорожные,  тонн</t>
  </si>
  <si>
    <t>общеобразовательных, чел.</t>
  </si>
  <si>
    <t>начального профессионального образования,  чел.</t>
  </si>
  <si>
    <t>среднего профессионального образования,  чел.</t>
  </si>
  <si>
    <t>высшего профессионального образования, чел.</t>
  </si>
  <si>
    <t xml:space="preserve">    начального профессионального образования,  чел.</t>
  </si>
  <si>
    <t>2017г. в % к 2016г.</t>
  </si>
  <si>
    <t>Напитки безалкогольные, дал.</t>
  </si>
  <si>
    <t>в том числе по крупным и средним предприятиям, тонн</t>
  </si>
  <si>
    <t>в том числе по крупным и средним предприятиям, м3</t>
  </si>
  <si>
    <t>Объем продукции сельского хозяйства всех категорий хозяйств, млн.руб.</t>
  </si>
  <si>
    <t>в т. ч. растениеводства, млн. руб.</t>
  </si>
  <si>
    <t>в том числе животноводства, млн. руб.</t>
  </si>
  <si>
    <t>в том числе по крупным и средним предприятиям, млн.. руб.</t>
  </si>
  <si>
    <t>Объем платных услуг населению, млн. руб.</t>
  </si>
  <si>
    <t>2016 год</t>
  </si>
  <si>
    <t>Картофель - всего, тыс. тонн</t>
  </si>
  <si>
    <t>Овощи - всего, тыс. тонн</t>
  </si>
  <si>
    <t>Плоды и ягоды, тыс. тонн</t>
  </si>
  <si>
    <t>Виноград -всего,  тыс. тонн</t>
  </si>
  <si>
    <t xml:space="preserve">Скот и птица (в живом весе)- всего, тыс.тонн </t>
  </si>
  <si>
    <t>Молоко- всего, тыс.тонн</t>
  </si>
  <si>
    <t>жилых домов предприятиями всех форм собственности,  тыс.кв. м общей площади</t>
  </si>
  <si>
    <t>из общего итога - построенные населением за свой счет и с помощью кредитов, тыс. кв. м общей площади</t>
  </si>
  <si>
    <t xml:space="preserve">Индикативный план социально-экономического развития Брюховецкого сельского поселения Брюховецкого района  на 2018 год  </t>
  </si>
  <si>
    <t>2017 год</t>
  </si>
  <si>
    <t>2018 год  прогноз</t>
  </si>
  <si>
    <t>2018г. в % к 2017г.</t>
  </si>
  <si>
    <t>Доходы предприятий курортно-туристического комплекса - всего (с учетом доходов малых предприятий и физических лиц), тыс. руб.</t>
  </si>
  <si>
    <t xml:space="preserve">Обрабатывающие производства (D), по полному кругу предприятий, тыс. руб. </t>
  </si>
  <si>
    <t>Мясо и субпродукты пищевые, тонн</t>
  </si>
  <si>
    <t>Сыворотка сухая, тонн</t>
  </si>
  <si>
    <t xml:space="preserve">Масла растительные нерафинированные, тонн </t>
  </si>
  <si>
    <t>Мука из зерновых и других растительных культур, тонн</t>
  </si>
  <si>
    <t>Изделия мучные кондитерские, торты и пирожные недлительного хранения, тонн</t>
  </si>
  <si>
    <t>Премиксы, тонн</t>
  </si>
  <si>
    <t>Оборот розничной торговли,  тыс. руб.</t>
  </si>
  <si>
    <t>Оборот общественного питания,тыс. руб.</t>
  </si>
  <si>
    <t>Обеспечение электрической энергией, газом и паром; кондиционирование воздуха, тыс.руб.</t>
  </si>
  <si>
    <t>Водоснабжение; водоотведение, организация сбора и утилизации отходов, деятельность по ликвидации загрязнений, тыс.руб.</t>
  </si>
  <si>
    <t>Фонд оплаты труда,тыс. руб. (по полному кругу)</t>
  </si>
  <si>
    <t>Объем  выполненных  услуг  собственными силами в фактических ценах (без НДС и акциза) по полному кругу предприятий транспорта, всего, тыс.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</si>
</sst>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_ ;\-#,##0.0\ "/>
    <numFmt numFmtId="167" formatCode="#,##0.0"/>
    <numFmt numFmtId="168" formatCode="#,##0.000"/>
    <numFmt numFmtId="169" formatCode="#,##0_р_.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 indent="1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5" fillId="34" borderId="0" xfId="0" applyFont="1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vertical="center" wrapText="1" indent="1"/>
    </xf>
    <xf numFmtId="0" fontId="3" fillId="34" borderId="11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 wrapText="1" indent="1"/>
    </xf>
    <xf numFmtId="0" fontId="3" fillId="34" borderId="11" xfId="0" applyFont="1" applyFill="1" applyBorder="1" applyAlignment="1">
      <alignment horizontal="justify" vertical="top" wrapText="1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3" fillId="35" borderId="10" xfId="0" applyFont="1" applyFill="1" applyBorder="1" applyAlignment="1">
      <alignment vertical="center" wrapText="1"/>
    </xf>
    <xf numFmtId="164" fontId="5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center" wrapText="1"/>
    </xf>
    <xf numFmtId="167" fontId="3" fillId="34" borderId="11" xfId="0" applyNumberFormat="1" applyFont="1" applyFill="1" applyBorder="1" applyAlignment="1">
      <alignment/>
    </xf>
    <xf numFmtId="1" fontId="3" fillId="34" borderId="12" xfId="0" applyNumberFormat="1" applyFont="1" applyFill="1" applyBorder="1" applyAlignment="1">
      <alignment/>
    </xf>
    <xf numFmtId="1" fontId="3" fillId="34" borderId="11" xfId="0" applyNumberFormat="1" applyFont="1" applyFill="1" applyBorder="1" applyAlignment="1">
      <alignment/>
    </xf>
    <xf numFmtId="164" fontId="3" fillId="34" borderId="12" xfId="0" applyNumberFormat="1" applyFont="1" applyFill="1" applyBorder="1" applyAlignment="1">
      <alignment/>
    </xf>
    <xf numFmtId="164" fontId="3" fillId="34" borderId="11" xfId="0" applyNumberFormat="1" applyFont="1" applyFill="1" applyBorder="1" applyAlignment="1">
      <alignment/>
    </xf>
    <xf numFmtId="167" fontId="3" fillId="0" borderId="11" xfId="0" applyNumberFormat="1" applyFont="1" applyBorder="1" applyAlignment="1">
      <alignment/>
    </xf>
    <xf numFmtId="167" fontId="3" fillId="0" borderId="11" xfId="0" applyNumberFormat="1" applyFont="1" applyFill="1" applyBorder="1" applyAlignment="1">
      <alignment wrapText="1"/>
    </xf>
    <xf numFmtId="0" fontId="3" fillId="34" borderId="12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164" fontId="3" fillId="34" borderId="13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165" fontId="3" fillId="34" borderId="12" xfId="0" applyNumberFormat="1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164" fontId="3" fillId="0" borderId="11" xfId="0" applyNumberFormat="1" applyFont="1" applyFill="1" applyBorder="1" applyAlignment="1">
      <alignment/>
    </xf>
    <xf numFmtId="165" fontId="3" fillId="0" borderId="11" xfId="0" applyNumberFormat="1" applyFont="1" applyBorder="1" applyAlignment="1">
      <alignment/>
    </xf>
    <xf numFmtId="2" fontId="3" fillId="34" borderId="12" xfId="0" applyNumberFormat="1" applyFon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165" fontId="3" fillId="34" borderId="11" xfId="0" applyNumberFormat="1" applyFont="1" applyFill="1" applyBorder="1" applyAlignment="1">
      <alignment/>
    </xf>
    <xf numFmtId="168" fontId="3" fillId="34" borderId="11" xfId="0" applyNumberFormat="1" applyFont="1" applyFill="1" applyBorder="1" applyAlignment="1">
      <alignment/>
    </xf>
    <xf numFmtId="164" fontId="3" fillId="34" borderId="11" xfId="0" applyNumberFormat="1" applyFont="1" applyFill="1" applyBorder="1" applyAlignment="1" applyProtection="1">
      <alignment wrapText="1"/>
      <protection/>
    </xf>
    <xf numFmtId="164" fontId="3" fillId="0" borderId="14" xfId="0" applyNumberFormat="1" applyFont="1" applyFill="1" applyBorder="1" applyAlignment="1">
      <alignment/>
    </xf>
    <xf numFmtId="1" fontId="3" fillId="35" borderId="11" xfId="0" applyNumberFormat="1" applyFont="1" applyFill="1" applyBorder="1" applyAlignment="1">
      <alignment/>
    </xf>
    <xf numFmtId="164" fontId="3" fillId="35" borderId="11" xfId="0" applyNumberFormat="1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0" fontId="3" fillId="35" borderId="11" xfId="0" applyFont="1" applyFill="1" applyBorder="1" applyAlignment="1">
      <alignment/>
    </xf>
    <xf numFmtId="164" fontId="48" fillId="0" borderId="11" xfId="0" applyNumberFormat="1" applyFont="1" applyBorder="1" applyAlignment="1">
      <alignment/>
    </xf>
    <xf numFmtId="164" fontId="48" fillId="34" borderId="11" xfId="0" applyNumberFormat="1" applyFont="1" applyFill="1" applyBorder="1" applyAlignment="1">
      <alignment/>
    </xf>
    <xf numFmtId="2" fontId="3" fillId="34" borderId="15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169" fontId="3" fillId="0" borderId="11" xfId="0" applyNumberFormat="1" applyFont="1" applyFill="1" applyBorder="1" applyAlignment="1">
      <alignment/>
    </xf>
    <xf numFmtId="167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64" fontId="3" fillId="34" borderId="11" xfId="0" applyNumberFormat="1" applyFont="1" applyFill="1" applyBorder="1" applyAlignment="1" applyProtection="1">
      <alignment/>
      <protection locked="0"/>
    </xf>
    <xf numFmtId="1" fontId="3" fillId="0" borderId="11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0" fontId="3" fillId="36" borderId="11" xfId="0" applyFont="1" applyFill="1" applyBorder="1" applyAlignment="1">
      <alignment/>
    </xf>
    <xf numFmtId="164" fontId="3" fillId="36" borderId="11" xfId="0" applyNumberFormat="1" applyFont="1" applyFill="1" applyBorder="1" applyAlignment="1">
      <alignment/>
    </xf>
    <xf numFmtId="1" fontId="3" fillId="34" borderId="13" xfId="0" applyNumberFormat="1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center" wrapText="1" indent="3"/>
    </xf>
    <xf numFmtId="0" fontId="3" fillId="34" borderId="10" xfId="0" applyFont="1" applyFill="1" applyBorder="1" applyAlignment="1">
      <alignment horizontal="left" vertical="center" wrapText="1" indent="5"/>
    </xf>
    <xf numFmtId="0" fontId="3" fillId="34" borderId="11" xfId="33" applyFont="1" applyFill="1" applyBorder="1" applyAlignment="1">
      <alignment horizontal="left" wrapText="1"/>
      <protection/>
    </xf>
    <xf numFmtId="0" fontId="3" fillId="34" borderId="16" xfId="0" applyFont="1" applyFill="1" applyBorder="1" applyAlignment="1">
      <alignment vertical="center" wrapText="1"/>
    </xf>
    <xf numFmtId="1" fontId="3" fillId="34" borderId="13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1" fontId="3" fillId="34" borderId="11" xfId="0" applyNumberFormat="1" applyFont="1" applyFill="1" applyBorder="1" applyAlignment="1" applyProtection="1">
      <alignment wrapText="1"/>
      <protection/>
    </xf>
    <xf numFmtId="1" fontId="3" fillId="34" borderId="11" xfId="0" applyNumberFormat="1" applyFont="1" applyFill="1" applyBorder="1" applyAlignment="1" applyProtection="1">
      <alignment/>
      <protection/>
    </xf>
    <xf numFmtId="164" fontId="3" fillId="0" borderId="13" xfId="0" applyNumberFormat="1" applyFont="1" applyFill="1" applyBorder="1" applyAlignment="1">
      <alignment/>
    </xf>
    <xf numFmtId="1" fontId="48" fillId="37" borderId="11" xfId="54" applyNumberFormat="1" applyFont="1" applyFill="1" applyBorder="1" applyAlignment="1">
      <alignment/>
      <protection/>
    </xf>
    <xf numFmtId="1" fontId="48" fillId="37" borderId="11" xfId="55" applyNumberFormat="1" applyFont="1" applyFill="1" applyBorder="1" applyAlignment="1">
      <alignment/>
      <protection/>
    </xf>
    <xf numFmtId="0" fontId="48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1"/>
  <sheetViews>
    <sheetView tabSelected="1" zoomScale="118" zoomScaleNormal="118" zoomScalePageLayoutView="0" workbookViewId="0" topLeftCell="A120">
      <selection activeCell="M16" sqref="M16"/>
    </sheetView>
  </sheetViews>
  <sheetFormatPr defaultColWidth="9.00390625" defaultRowHeight="12.75"/>
  <cols>
    <col min="1" max="1" width="49.875" style="2" customWidth="1"/>
    <col min="2" max="2" width="9.75390625" style="11" customWidth="1"/>
    <col min="3" max="3" width="9.875" style="11" customWidth="1"/>
    <col min="4" max="4" width="7.625" style="11" customWidth="1"/>
    <col min="5" max="5" width="10.125" style="11" customWidth="1"/>
    <col min="6" max="6" width="9.625" style="11" customWidth="1"/>
    <col min="7" max="11" width="9.125" style="2" hidden="1" customWidth="1"/>
    <col min="12" max="16384" width="9.125" style="2" customWidth="1"/>
  </cols>
  <sheetData>
    <row r="1" spans="2:6" ht="15" customHeight="1" hidden="1">
      <c r="B1" s="23"/>
      <c r="C1" s="23"/>
      <c r="D1" s="23"/>
      <c r="E1" s="23"/>
      <c r="F1" s="23"/>
    </row>
    <row r="2" spans="2:6" ht="15" customHeight="1" hidden="1">
      <c r="B2" s="24"/>
      <c r="C2" s="24"/>
      <c r="D2" s="24"/>
      <c r="E2" s="24"/>
      <c r="F2" s="24"/>
    </row>
    <row r="3" spans="2:6" ht="15" customHeight="1" hidden="1">
      <c r="B3" s="25"/>
      <c r="C3" s="25"/>
      <c r="D3" s="25"/>
      <c r="E3" s="25"/>
      <c r="F3" s="25"/>
    </row>
    <row r="4" spans="2:6" ht="15" customHeight="1" hidden="1">
      <c r="B4" s="26"/>
      <c r="C4" s="26"/>
      <c r="D4" s="26"/>
      <c r="E4" s="26"/>
      <c r="F4" s="26"/>
    </row>
    <row r="5" spans="2:6" ht="15" customHeight="1" hidden="1">
      <c r="B5" s="26"/>
      <c r="C5" s="26"/>
      <c r="D5" s="26"/>
      <c r="E5" s="26"/>
      <c r="F5" s="26"/>
    </row>
    <row r="6" spans="1:6" ht="15" customHeight="1" hidden="1">
      <c r="A6" s="8"/>
      <c r="B6" s="27"/>
      <c r="C6" s="27"/>
      <c r="D6" s="27"/>
      <c r="E6" s="27"/>
      <c r="F6" s="27"/>
    </row>
    <row r="7" spans="1:6" ht="15" customHeight="1">
      <c r="A7" s="10"/>
      <c r="B7" s="26"/>
      <c r="C7" s="26"/>
      <c r="D7" s="26"/>
      <c r="E7" s="26"/>
      <c r="F7" s="26"/>
    </row>
    <row r="8" spans="1:9" ht="48" customHeight="1">
      <c r="A8" s="89" t="s">
        <v>121</v>
      </c>
      <c r="B8" s="90"/>
      <c r="C8" s="90"/>
      <c r="D8" s="90"/>
      <c r="E8" s="90"/>
      <c r="F8" s="90"/>
      <c r="G8" s="9"/>
      <c r="H8" s="9"/>
      <c r="I8" s="9"/>
    </row>
    <row r="9" spans="1:6" ht="13.5" customHeight="1">
      <c r="A9" s="91" t="s">
        <v>0</v>
      </c>
      <c r="B9" s="30" t="s">
        <v>112</v>
      </c>
      <c r="C9" s="30" t="s">
        <v>122</v>
      </c>
      <c r="D9" s="92" t="s">
        <v>103</v>
      </c>
      <c r="E9" s="92" t="s">
        <v>123</v>
      </c>
      <c r="F9" s="88" t="s">
        <v>124</v>
      </c>
    </row>
    <row r="10" spans="1:6" ht="30" customHeight="1">
      <c r="A10" s="91"/>
      <c r="B10" s="30" t="s">
        <v>1</v>
      </c>
      <c r="C10" s="30" t="s">
        <v>16</v>
      </c>
      <c r="D10" s="93"/>
      <c r="E10" s="93"/>
      <c r="F10" s="88"/>
    </row>
    <row r="11" spans="1:6" ht="33" customHeight="1">
      <c r="A11" s="70" t="s">
        <v>89</v>
      </c>
      <c r="B11" s="61">
        <v>24450.837164972276</v>
      </c>
      <c r="C11" s="61">
        <v>24363.80950441439</v>
      </c>
      <c r="D11" s="31">
        <f aca="true" t="shared" si="0" ref="D11:D26">C11/B11*100</f>
        <v>99.64407083499553</v>
      </c>
      <c r="E11" s="61">
        <v>24265.992145520202</v>
      </c>
      <c r="F11" s="31">
        <f aca="true" t="shared" si="1" ref="F11:F26">E11/C11*100</f>
        <v>99.59851369353194</v>
      </c>
    </row>
    <row r="12" spans="1:6" ht="30.75" customHeight="1">
      <c r="A12" s="71" t="s">
        <v>90</v>
      </c>
      <c r="B12" s="61">
        <v>15931.773801514639</v>
      </c>
      <c r="C12" s="61">
        <v>16769.834541374777</v>
      </c>
      <c r="D12" s="31">
        <f t="shared" si="0"/>
        <v>105.26031031008276</v>
      </c>
      <c r="E12" s="61">
        <v>17953.706758137</v>
      </c>
      <c r="F12" s="31">
        <f t="shared" si="1"/>
        <v>107.05953427173867</v>
      </c>
    </row>
    <row r="13" spans="1:7" ht="30">
      <c r="A13" s="71" t="s">
        <v>91</v>
      </c>
      <c r="B13" s="62">
        <v>12893</v>
      </c>
      <c r="C13" s="62">
        <v>12993</v>
      </c>
      <c r="D13" s="31">
        <f t="shared" si="0"/>
        <v>100.77561467462965</v>
      </c>
      <c r="E13" s="66">
        <v>13031</v>
      </c>
      <c r="F13" s="31">
        <f t="shared" si="1"/>
        <v>100.29246517355499</v>
      </c>
      <c r="G13" s="11"/>
    </row>
    <row r="14" spans="1:7" ht="15">
      <c r="A14" s="72" t="s">
        <v>92</v>
      </c>
      <c r="B14" s="66">
        <v>12082</v>
      </c>
      <c r="C14" s="66">
        <v>12193</v>
      </c>
      <c r="D14" s="31">
        <f t="shared" si="0"/>
        <v>100.91872206588313</v>
      </c>
      <c r="E14" s="66">
        <v>12243</v>
      </c>
      <c r="F14" s="31">
        <f t="shared" si="1"/>
        <v>100.41007135241533</v>
      </c>
      <c r="G14" s="11"/>
    </row>
    <row r="15" spans="1:7" ht="15">
      <c r="A15" s="15" t="s">
        <v>137</v>
      </c>
      <c r="B15" s="61">
        <v>1903042.7878145264</v>
      </c>
      <c r="C15" s="61">
        <v>1831943.5342193705</v>
      </c>
      <c r="D15" s="31">
        <f t="shared" si="0"/>
        <v>96.26391723557582</v>
      </c>
      <c r="E15" s="61">
        <v>1914569.1234630041</v>
      </c>
      <c r="F15" s="31">
        <f t="shared" si="1"/>
        <v>104.51026943244963</v>
      </c>
      <c r="G15" s="11"/>
    </row>
    <row r="16" spans="1:7" ht="36.75" customHeight="1">
      <c r="A16" s="15" t="s">
        <v>93</v>
      </c>
      <c r="B16" s="61">
        <v>25866.06134373583</v>
      </c>
      <c r="C16" s="61">
        <v>27031.572803229155</v>
      </c>
      <c r="D16" s="31">
        <f t="shared" si="0"/>
        <v>104.50594871791559</v>
      </c>
      <c r="E16" s="61">
        <v>28041.4475732604</v>
      </c>
      <c r="F16" s="31">
        <f t="shared" si="1"/>
        <v>103.73590829280421</v>
      </c>
      <c r="G16" s="11"/>
    </row>
    <row r="17" spans="1:7" ht="28.5" customHeight="1">
      <c r="A17" s="15" t="s">
        <v>73</v>
      </c>
      <c r="B17" s="32">
        <v>7756</v>
      </c>
      <c r="C17" s="32">
        <v>7758</v>
      </c>
      <c r="D17" s="31">
        <f t="shared" si="0"/>
        <v>100.02578648788034</v>
      </c>
      <c r="E17" s="32">
        <v>7758</v>
      </c>
      <c r="F17" s="31">
        <f t="shared" si="1"/>
        <v>100</v>
      </c>
      <c r="G17" s="11"/>
    </row>
    <row r="18" spans="1:7" ht="28.5" customHeight="1">
      <c r="A18" s="16" t="s">
        <v>94</v>
      </c>
      <c r="B18" s="32">
        <v>7250</v>
      </c>
      <c r="C18" s="32">
        <v>8000</v>
      </c>
      <c r="D18" s="31">
        <f t="shared" si="0"/>
        <v>110.34482758620689</v>
      </c>
      <c r="E18" s="32">
        <v>8450</v>
      </c>
      <c r="F18" s="31">
        <f t="shared" si="1"/>
        <v>105.62499999999999</v>
      </c>
      <c r="G18" s="11"/>
    </row>
    <row r="19" spans="1:7" ht="18" customHeight="1">
      <c r="A19" s="73" t="s">
        <v>65</v>
      </c>
      <c r="B19" s="32">
        <v>100</v>
      </c>
      <c r="C19" s="32">
        <v>103</v>
      </c>
      <c r="D19" s="32">
        <f t="shared" si="0"/>
        <v>103</v>
      </c>
      <c r="E19" s="32">
        <v>99</v>
      </c>
      <c r="F19" s="33">
        <f t="shared" si="1"/>
        <v>96.11650485436894</v>
      </c>
      <c r="G19" s="11"/>
    </row>
    <row r="20" spans="1:7" ht="50.25" customHeight="1">
      <c r="A20" s="72" t="s">
        <v>21</v>
      </c>
      <c r="B20" s="34">
        <v>0.8</v>
      </c>
      <c r="C20" s="34">
        <v>0.8</v>
      </c>
      <c r="D20" s="34">
        <f t="shared" si="0"/>
        <v>100</v>
      </c>
      <c r="E20" s="34">
        <v>0.9</v>
      </c>
      <c r="F20" s="35">
        <f t="shared" si="1"/>
        <v>112.5</v>
      </c>
      <c r="G20" s="11"/>
    </row>
    <row r="21" spans="1:7" ht="34.5" customHeight="1">
      <c r="A21" s="15" t="s">
        <v>79</v>
      </c>
      <c r="B21" s="63">
        <v>679.2</v>
      </c>
      <c r="C21" s="63">
        <v>763.6</v>
      </c>
      <c r="D21" s="36">
        <f t="shared" si="0"/>
        <v>112.4263839811543</v>
      </c>
      <c r="E21" s="36">
        <v>810.5</v>
      </c>
      <c r="F21" s="36">
        <f t="shared" si="1"/>
        <v>106.14195914091147</v>
      </c>
      <c r="G21" s="11"/>
    </row>
    <row r="22" spans="1:7" ht="29.25" customHeight="1">
      <c r="A22" s="17" t="s">
        <v>110</v>
      </c>
      <c r="B22" s="63">
        <v>391.4</v>
      </c>
      <c r="C22" s="63">
        <v>495.5</v>
      </c>
      <c r="D22" s="36">
        <f t="shared" si="0"/>
        <v>126.5968318855391</v>
      </c>
      <c r="E22" s="36">
        <v>525.6</v>
      </c>
      <c r="F22" s="36">
        <f t="shared" si="1"/>
        <v>106.07467204843593</v>
      </c>
      <c r="G22" s="11"/>
    </row>
    <row r="23" spans="1:7" ht="15">
      <c r="A23" s="15" t="s">
        <v>80</v>
      </c>
      <c r="B23" s="36">
        <v>238</v>
      </c>
      <c r="C23" s="36">
        <v>214.3</v>
      </c>
      <c r="D23" s="36">
        <f t="shared" si="0"/>
        <v>90.04201680672269</v>
      </c>
      <c r="E23" s="36">
        <v>171.5</v>
      </c>
      <c r="F23" s="36">
        <f t="shared" si="1"/>
        <v>80.02799813345777</v>
      </c>
      <c r="G23" s="11"/>
    </row>
    <row r="24" spans="1:7" ht="30">
      <c r="A24" s="17" t="s">
        <v>110</v>
      </c>
      <c r="B24" s="36">
        <v>13.5</v>
      </c>
      <c r="C24" s="36">
        <v>11.5</v>
      </c>
      <c r="D24" s="36">
        <f t="shared" si="0"/>
        <v>85.18518518518519</v>
      </c>
      <c r="E24" s="36">
        <v>11.5</v>
      </c>
      <c r="F24" s="36">
        <f t="shared" si="1"/>
        <v>100</v>
      </c>
      <c r="G24" s="11"/>
    </row>
    <row r="25" spans="1:7" ht="30">
      <c r="A25" s="15" t="s">
        <v>87</v>
      </c>
      <c r="B25" s="37">
        <f>B21-B23</f>
        <v>441.20000000000005</v>
      </c>
      <c r="C25" s="37">
        <f>C21-C23</f>
        <v>549.3</v>
      </c>
      <c r="D25" s="36">
        <f t="shared" si="0"/>
        <v>124.50135992747052</v>
      </c>
      <c r="E25" s="37">
        <f>E21-E23</f>
        <v>639</v>
      </c>
      <c r="F25" s="36">
        <f t="shared" si="1"/>
        <v>116.32987438558166</v>
      </c>
      <c r="G25" s="11"/>
    </row>
    <row r="26" spans="1:6" s="3" customFormat="1" ht="30">
      <c r="A26" s="17" t="s">
        <v>110</v>
      </c>
      <c r="B26" s="34">
        <f>B22-B24</f>
        <v>377.9</v>
      </c>
      <c r="C26" s="34">
        <f>C22-C24</f>
        <v>484</v>
      </c>
      <c r="D26" s="36">
        <f t="shared" si="0"/>
        <v>128.07621063773487</v>
      </c>
      <c r="E26" s="34">
        <f>E22-E24</f>
        <v>514.1</v>
      </c>
      <c r="F26" s="36">
        <f t="shared" si="1"/>
        <v>106.21900826446281</v>
      </c>
    </row>
    <row r="27" spans="1:6" s="3" customFormat="1" ht="30">
      <c r="A27" s="17" t="s">
        <v>126</v>
      </c>
      <c r="B27" s="33">
        <v>3101228</v>
      </c>
      <c r="C27" s="33">
        <v>3367982</v>
      </c>
      <c r="D27" s="35">
        <f aca="true" t="shared" si="2" ref="D27:D32">C27/B27*100</f>
        <v>108.60156041413272</v>
      </c>
      <c r="E27" s="33">
        <v>3607196</v>
      </c>
      <c r="F27" s="35">
        <f aca="true" t="shared" si="3" ref="F27:F32">E27/C27*100</f>
        <v>107.10259140339824</v>
      </c>
    </row>
    <row r="28" spans="1:6" s="3" customFormat="1" ht="29.25" customHeight="1">
      <c r="A28" s="17" t="s">
        <v>110</v>
      </c>
      <c r="B28" s="33">
        <v>1912271</v>
      </c>
      <c r="C28" s="33">
        <v>2849042</v>
      </c>
      <c r="D28" s="35">
        <f t="shared" si="2"/>
        <v>148.98735587163117</v>
      </c>
      <c r="E28" s="33">
        <v>2994099</v>
      </c>
      <c r="F28" s="35">
        <f t="shared" si="3"/>
        <v>105.09143073355887</v>
      </c>
    </row>
    <row r="29" spans="1:6" s="3" customFormat="1" ht="31.5" customHeight="1">
      <c r="A29" s="17" t="s">
        <v>135</v>
      </c>
      <c r="B29" s="61">
        <v>27491.2213</v>
      </c>
      <c r="C29" s="61">
        <v>29646.6896</v>
      </c>
      <c r="D29" s="31">
        <f t="shared" si="2"/>
        <v>107.84056945480265</v>
      </c>
      <c r="E29" s="61">
        <v>31642.496000000003</v>
      </c>
      <c r="F29" s="31">
        <f t="shared" si="3"/>
        <v>106.73197050641366</v>
      </c>
    </row>
    <row r="30" spans="1:6" s="3" customFormat="1" ht="27.75" customHeight="1">
      <c r="A30" s="17" t="s">
        <v>66</v>
      </c>
      <c r="B30" s="61">
        <v>2650</v>
      </c>
      <c r="C30" s="61">
        <v>2488</v>
      </c>
      <c r="D30" s="31">
        <f t="shared" si="2"/>
        <v>93.88679245283019</v>
      </c>
      <c r="E30" s="61">
        <v>2702</v>
      </c>
      <c r="F30" s="31">
        <f t="shared" si="3"/>
        <v>108.60128617363345</v>
      </c>
    </row>
    <row r="31" spans="1:6" s="3" customFormat="1" ht="44.25" customHeight="1">
      <c r="A31" s="17" t="s">
        <v>136</v>
      </c>
      <c r="B31" s="61">
        <v>57853</v>
      </c>
      <c r="C31" s="61">
        <v>58884</v>
      </c>
      <c r="D31" s="31">
        <f t="shared" si="2"/>
        <v>101.78210291601127</v>
      </c>
      <c r="E31" s="61">
        <v>63150</v>
      </c>
      <c r="F31" s="31">
        <f t="shared" si="3"/>
        <v>107.24475239453841</v>
      </c>
    </row>
    <row r="32" spans="1:6" s="3" customFormat="1" ht="27.75" customHeight="1">
      <c r="A32" s="17" t="s">
        <v>66</v>
      </c>
      <c r="B32" s="61">
        <v>306.00000000000006</v>
      </c>
      <c r="C32" s="61">
        <v>319.99999999999994</v>
      </c>
      <c r="D32" s="31">
        <f t="shared" si="2"/>
        <v>104.57516339869277</v>
      </c>
      <c r="E32" s="61">
        <v>321.99999999999994</v>
      </c>
      <c r="F32" s="31">
        <f t="shared" si="3"/>
        <v>100.62500000000001</v>
      </c>
    </row>
    <row r="33" spans="1:6" ht="27.75" customHeight="1">
      <c r="A33" s="1" t="s">
        <v>19</v>
      </c>
      <c r="B33" s="38"/>
      <c r="C33" s="38"/>
      <c r="D33" s="38"/>
      <c r="E33" s="38"/>
      <c r="F33" s="39"/>
    </row>
    <row r="34" spans="1:6" ht="18.75" customHeight="1" hidden="1">
      <c r="A34" s="15" t="s">
        <v>58</v>
      </c>
      <c r="B34" s="39">
        <v>0</v>
      </c>
      <c r="C34" s="39">
        <v>0</v>
      </c>
      <c r="D34" s="35">
        <v>0</v>
      </c>
      <c r="E34" s="39">
        <v>0</v>
      </c>
      <c r="F34" s="35">
        <v>0</v>
      </c>
    </row>
    <row r="35" spans="1:6" ht="35.25" customHeight="1" hidden="1">
      <c r="A35" s="15" t="s">
        <v>48</v>
      </c>
      <c r="B35" s="39">
        <v>2984</v>
      </c>
      <c r="C35" s="39">
        <v>0</v>
      </c>
      <c r="D35" s="35">
        <f>C35/B35*100</f>
        <v>0</v>
      </c>
      <c r="E35" s="39">
        <v>0</v>
      </c>
      <c r="F35" s="35">
        <v>0</v>
      </c>
    </row>
    <row r="36" spans="1:6" ht="13.5" customHeight="1" hidden="1">
      <c r="A36" s="17" t="s">
        <v>105</v>
      </c>
      <c r="B36" s="39">
        <v>2984</v>
      </c>
      <c r="C36" s="39">
        <v>0</v>
      </c>
      <c r="D36" s="35">
        <v>0</v>
      </c>
      <c r="E36" s="39">
        <v>0</v>
      </c>
      <c r="F36" s="35">
        <v>0</v>
      </c>
    </row>
    <row r="37" spans="1:6" ht="16.5" customHeight="1">
      <c r="A37" s="20" t="s">
        <v>128</v>
      </c>
      <c r="B37" s="33">
        <v>7796</v>
      </c>
      <c r="C37" s="39">
        <v>8130</v>
      </c>
      <c r="D37" s="35">
        <f>C37/B37*100</f>
        <v>104.2842483324782</v>
      </c>
      <c r="E37" s="39">
        <v>8150</v>
      </c>
      <c r="F37" s="35">
        <f>E37/C37*100</f>
        <v>100.2460024600246</v>
      </c>
    </row>
    <row r="38" spans="1:6" ht="13.5" customHeight="1">
      <c r="A38" s="17" t="s">
        <v>105</v>
      </c>
      <c r="B38" s="33">
        <v>7796</v>
      </c>
      <c r="C38" s="39">
        <v>8130</v>
      </c>
      <c r="D38" s="35">
        <f>C38/B38*100</f>
        <v>104.2842483324782</v>
      </c>
      <c r="E38" s="39">
        <v>8150</v>
      </c>
      <c r="F38" s="35">
        <f>E38/C38*100</f>
        <v>100.2460024600246</v>
      </c>
    </row>
    <row r="39" spans="1:6" ht="19.5" customHeight="1" hidden="1">
      <c r="A39" s="15" t="s">
        <v>50</v>
      </c>
      <c r="B39" s="39">
        <v>412</v>
      </c>
      <c r="C39" s="39">
        <v>0</v>
      </c>
      <c r="D39" s="35">
        <f>C39/B39*100</f>
        <v>0</v>
      </c>
      <c r="E39" s="39">
        <v>0</v>
      </c>
      <c r="F39" s="35">
        <v>0</v>
      </c>
    </row>
    <row r="40" spans="1:6" ht="19.5" customHeight="1" hidden="1">
      <c r="A40" s="15" t="s">
        <v>49</v>
      </c>
      <c r="B40" s="32"/>
      <c r="C40" s="32"/>
      <c r="D40" s="32"/>
      <c r="E40" s="32"/>
      <c r="F40" s="33"/>
    </row>
    <row r="41" spans="1:6" ht="19.5" customHeight="1" hidden="1">
      <c r="A41" s="15" t="s">
        <v>51</v>
      </c>
      <c r="B41" s="34"/>
      <c r="C41" s="34"/>
      <c r="D41" s="34"/>
      <c r="E41" s="34"/>
      <c r="F41" s="35"/>
    </row>
    <row r="42" spans="1:6" ht="14.25" customHeight="1" hidden="1">
      <c r="A42" s="17" t="s">
        <v>105</v>
      </c>
      <c r="B42" s="32">
        <v>412</v>
      </c>
      <c r="C42" s="34">
        <v>0</v>
      </c>
      <c r="D42" s="34">
        <v>0</v>
      </c>
      <c r="E42" s="34">
        <v>0</v>
      </c>
      <c r="F42" s="35">
        <v>0</v>
      </c>
    </row>
    <row r="43" spans="1:6" ht="19.5" customHeight="1">
      <c r="A43" s="20" t="s">
        <v>129</v>
      </c>
      <c r="B43" s="39">
        <v>3957</v>
      </c>
      <c r="C43" s="39">
        <v>4137</v>
      </c>
      <c r="D43" s="35">
        <f>C43/B43*100</f>
        <v>104.54890068233512</v>
      </c>
      <c r="E43" s="39">
        <v>4269</v>
      </c>
      <c r="F43" s="35">
        <f>E43/C43*100</f>
        <v>103.1907179115301</v>
      </c>
    </row>
    <row r="44" spans="1:6" ht="19.5" customHeight="1">
      <c r="A44" s="17" t="s">
        <v>105</v>
      </c>
      <c r="B44" s="39">
        <v>0</v>
      </c>
      <c r="C44" s="39">
        <v>4000</v>
      </c>
      <c r="D44" s="35">
        <v>0</v>
      </c>
      <c r="E44" s="39">
        <v>4100</v>
      </c>
      <c r="F44" s="35">
        <f>E44/C44*100</f>
        <v>102.49999999999999</v>
      </c>
    </row>
    <row r="45" spans="1:6" ht="17.25" customHeight="1">
      <c r="A45" s="15" t="s">
        <v>47</v>
      </c>
      <c r="B45" s="39">
        <v>2026.1</v>
      </c>
      <c r="C45" s="35">
        <v>2066</v>
      </c>
      <c r="D45" s="35">
        <f>C45/B45*100</f>
        <v>101.96930062682002</v>
      </c>
      <c r="E45" s="35">
        <v>2072</v>
      </c>
      <c r="F45" s="35">
        <f>E45/C45*100</f>
        <v>100.29041626331075</v>
      </c>
    </row>
    <row r="46" spans="1:6" ht="17.25" customHeight="1">
      <c r="A46" s="17" t="s">
        <v>105</v>
      </c>
      <c r="B46" s="39">
        <v>1829.5</v>
      </c>
      <c r="C46" s="35">
        <v>1875</v>
      </c>
      <c r="D46" s="35">
        <f>C46/B46*100</f>
        <v>102.48701831101394</v>
      </c>
      <c r="E46" s="35">
        <v>1878</v>
      </c>
      <c r="F46" s="35">
        <f>E46/C46*100</f>
        <v>100.16000000000001</v>
      </c>
    </row>
    <row r="47" spans="1:6" ht="30.75" customHeight="1">
      <c r="A47" s="20" t="s">
        <v>131</v>
      </c>
      <c r="B47" s="39">
        <v>360.1</v>
      </c>
      <c r="C47" s="39">
        <v>263.3</v>
      </c>
      <c r="D47" s="35">
        <f>C47/B47*100</f>
        <v>73.1185781727298</v>
      </c>
      <c r="E47" s="35">
        <v>267</v>
      </c>
      <c r="F47" s="35">
        <f>E47/C47*100</f>
        <v>101.40524116976832</v>
      </c>
    </row>
    <row r="48" spans="1:6" ht="13.5" customHeight="1">
      <c r="A48" s="17" t="s">
        <v>105</v>
      </c>
      <c r="B48" s="39">
        <v>79.8</v>
      </c>
      <c r="C48" s="39">
        <v>41.3</v>
      </c>
      <c r="D48" s="35">
        <f aca="true" t="shared" si="4" ref="D48:D59">C48/B48*100</f>
        <v>51.754385964912274</v>
      </c>
      <c r="E48" s="35">
        <v>42</v>
      </c>
      <c r="F48" s="35">
        <f aca="true" t="shared" si="5" ref="F48:F59">E48/C48*100</f>
        <v>101.6949152542373</v>
      </c>
    </row>
    <row r="49" spans="1:6" ht="13.5" customHeight="1">
      <c r="A49" s="20" t="s">
        <v>95</v>
      </c>
      <c r="B49" s="39">
        <v>86.8</v>
      </c>
      <c r="C49" s="35">
        <v>38</v>
      </c>
      <c r="D49" s="35">
        <f t="shared" si="4"/>
        <v>43.77880184331797</v>
      </c>
      <c r="E49" s="35">
        <v>40</v>
      </c>
      <c r="F49" s="35">
        <f t="shared" si="5"/>
        <v>105.26315789473684</v>
      </c>
    </row>
    <row r="50" spans="1:6" ht="13.5" customHeight="1">
      <c r="A50" s="17" t="s">
        <v>105</v>
      </c>
      <c r="B50" s="39">
        <v>86.8</v>
      </c>
      <c r="C50" s="35">
        <v>38</v>
      </c>
      <c r="D50" s="35">
        <f t="shared" si="4"/>
        <v>43.77880184331797</v>
      </c>
      <c r="E50" s="35">
        <v>40</v>
      </c>
      <c r="F50" s="35">
        <f t="shared" si="5"/>
        <v>105.26315789473684</v>
      </c>
    </row>
    <row r="51" spans="1:6" ht="13.5" customHeight="1">
      <c r="A51" s="20" t="s">
        <v>104</v>
      </c>
      <c r="B51" s="35">
        <v>10</v>
      </c>
      <c r="C51" s="35">
        <v>10</v>
      </c>
      <c r="D51" s="35">
        <f t="shared" si="4"/>
        <v>100</v>
      </c>
      <c r="E51" s="35">
        <v>10</v>
      </c>
      <c r="F51" s="35">
        <f t="shared" si="5"/>
        <v>100</v>
      </c>
    </row>
    <row r="52" spans="1:7" ht="18.75" customHeight="1">
      <c r="A52" s="15" t="s">
        <v>130</v>
      </c>
      <c r="B52" s="39">
        <v>30</v>
      </c>
      <c r="C52" s="39">
        <v>0</v>
      </c>
      <c r="D52" s="35">
        <f t="shared" si="4"/>
        <v>0</v>
      </c>
      <c r="E52" s="39">
        <v>0</v>
      </c>
      <c r="F52" s="35">
        <v>0</v>
      </c>
      <c r="G52" s="11"/>
    </row>
    <row r="53" spans="1:6" ht="17.25" customHeight="1" hidden="1">
      <c r="A53" s="15" t="s">
        <v>84</v>
      </c>
      <c r="B53" s="40"/>
      <c r="C53" s="40"/>
      <c r="D53" s="35" t="e">
        <f t="shared" si="4"/>
        <v>#DIV/0!</v>
      </c>
      <c r="E53" s="40"/>
      <c r="F53" s="35" t="e">
        <f t="shared" si="5"/>
        <v>#DIV/0!</v>
      </c>
    </row>
    <row r="54" spans="1:6" ht="18.75" customHeight="1" hidden="1">
      <c r="A54" s="15" t="s">
        <v>86</v>
      </c>
      <c r="B54" s="32"/>
      <c r="C54" s="32"/>
      <c r="D54" s="35" t="e">
        <f t="shared" si="4"/>
        <v>#DIV/0!</v>
      </c>
      <c r="E54" s="32"/>
      <c r="F54" s="35" t="e">
        <f t="shared" si="5"/>
        <v>#DIV/0!</v>
      </c>
    </row>
    <row r="55" spans="1:6" ht="18.75" customHeight="1">
      <c r="A55" s="20" t="s">
        <v>127</v>
      </c>
      <c r="B55" s="35">
        <v>1142.6</v>
      </c>
      <c r="C55" s="35">
        <v>2059</v>
      </c>
      <c r="D55" s="35">
        <f t="shared" si="4"/>
        <v>180.2030456852792</v>
      </c>
      <c r="E55" s="35">
        <v>2161</v>
      </c>
      <c r="F55" s="35">
        <f t="shared" si="5"/>
        <v>104.95386109762019</v>
      </c>
    </row>
    <row r="56" spans="1:6" ht="16.5" customHeight="1">
      <c r="A56" s="75" t="s">
        <v>85</v>
      </c>
      <c r="B56" s="39">
        <v>17.6</v>
      </c>
      <c r="C56" s="39">
        <v>10.5</v>
      </c>
      <c r="D56" s="35">
        <f t="shared" si="4"/>
        <v>59.65909090909091</v>
      </c>
      <c r="E56" s="39">
        <v>10.6</v>
      </c>
      <c r="F56" s="35">
        <f t="shared" si="5"/>
        <v>100.95238095238095</v>
      </c>
    </row>
    <row r="57" spans="1:6" ht="16.5" customHeight="1">
      <c r="A57" s="15" t="s">
        <v>88</v>
      </c>
      <c r="B57" s="39">
        <v>116459</v>
      </c>
      <c r="C57" s="39">
        <v>110850</v>
      </c>
      <c r="D57" s="35">
        <f t="shared" si="4"/>
        <v>95.18371272293254</v>
      </c>
      <c r="E57" s="39">
        <v>112640</v>
      </c>
      <c r="F57" s="35">
        <f t="shared" si="5"/>
        <v>101.6147947677041</v>
      </c>
    </row>
    <row r="58" spans="1:6" ht="16.5" customHeight="1">
      <c r="A58" s="17" t="s">
        <v>105</v>
      </c>
      <c r="B58" s="39">
        <v>87561</v>
      </c>
      <c r="C58" s="39">
        <v>86600</v>
      </c>
      <c r="D58" s="35">
        <f t="shared" si="4"/>
        <v>98.90247941435113</v>
      </c>
      <c r="E58" s="39">
        <v>87730</v>
      </c>
      <c r="F58" s="35">
        <f t="shared" si="5"/>
        <v>101.30484988452655</v>
      </c>
    </row>
    <row r="59" spans="1:6" ht="16.5" customHeight="1">
      <c r="A59" s="20" t="s">
        <v>132</v>
      </c>
      <c r="B59" s="39">
        <v>1418</v>
      </c>
      <c r="C59" s="39">
        <v>1298</v>
      </c>
      <c r="D59" s="35">
        <f t="shared" si="4"/>
        <v>91.53737658674189</v>
      </c>
      <c r="E59" s="39">
        <v>1360</v>
      </c>
      <c r="F59" s="35">
        <f t="shared" si="5"/>
        <v>104.77657935285055</v>
      </c>
    </row>
    <row r="60" spans="1:6" ht="14.25" customHeight="1">
      <c r="A60" s="17" t="s">
        <v>105</v>
      </c>
      <c r="B60" s="39">
        <v>1330</v>
      </c>
      <c r="C60" s="39">
        <v>1200</v>
      </c>
      <c r="D60" s="35">
        <f>C60/B60*100</f>
        <v>90.22556390977444</v>
      </c>
      <c r="E60" s="39">
        <v>1250</v>
      </c>
      <c r="F60" s="35">
        <f>E60/C60*100</f>
        <v>104.16666666666667</v>
      </c>
    </row>
    <row r="61" spans="1:6" ht="16.5" customHeight="1">
      <c r="A61" s="15" t="s">
        <v>74</v>
      </c>
      <c r="B61" s="80">
        <v>0</v>
      </c>
      <c r="C61" s="50">
        <v>0.25</v>
      </c>
      <c r="D61" s="80">
        <v>0</v>
      </c>
      <c r="E61" s="50">
        <v>0.5</v>
      </c>
      <c r="F61" s="35">
        <f>E61/C61*100</f>
        <v>200</v>
      </c>
    </row>
    <row r="62" spans="1:6" ht="14.25" customHeight="1">
      <c r="A62" s="15" t="s">
        <v>96</v>
      </c>
      <c r="B62" s="39">
        <v>10930</v>
      </c>
      <c r="C62" s="33">
        <v>13500</v>
      </c>
      <c r="D62" s="35">
        <f aca="true" t="shared" si="6" ref="D62:D71">C62/B62*100</f>
        <v>123.51326623970722</v>
      </c>
      <c r="E62" s="33">
        <v>12000</v>
      </c>
      <c r="F62" s="35">
        <f>E62/C62*100</f>
        <v>88.88888888888889</v>
      </c>
    </row>
    <row r="63" spans="1:6" ht="14.25" customHeight="1">
      <c r="A63" s="17" t="s">
        <v>106</v>
      </c>
      <c r="B63" s="39">
        <v>10930</v>
      </c>
      <c r="C63" s="33">
        <v>13500</v>
      </c>
      <c r="D63" s="35">
        <f t="shared" si="6"/>
        <v>123.51326623970722</v>
      </c>
      <c r="E63" s="33">
        <v>12000</v>
      </c>
      <c r="F63" s="35">
        <f>E63/C63*100</f>
        <v>88.88888888888889</v>
      </c>
    </row>
    <row r="64" spans="1:6" ht="17.25" customHeight="1">
      <c r="A64" s="15" t="s">
        <v>97</v>
      </c>
      <c r="B64" s="33">
        <v>11570</v>
      </c>
      <c r="C64" s="33">
        <v>11600</v>
      </c>
      <c r="D64" s="35">
        <f t="shared" si="6"/>
        <v>100.25929127052721</v>
      </c>
      <c r="E64" s="33">
        <v>12000</v>
      </c>
      <c r="F64" s="35">
        <f>E64/C64*100</f>
        <v>103.44827586206897</v>
      </c>
    </row>
    <row r="65" spans="1:6" ht="17.25" customHeight="1">
      <c r="A65" s="17" t="s">
        <v>105</v>
      </c>
      <c r="B65" s="33">
        <v>11570</v>
      </c>
      <c r="C65" s="33">
        <v>11600</v>
      </c>
      <c r="D65" s="35">
        <f t="shared" si="6"/>
        <v>100.25929127052721</v>
      </c>
      <c r="E65" s="33">
        <v>12000</v>
      </c>
      <c r="F65" s="35">
        <f aca="true" t="shared" si="7" ref="F65:F71">E65/C65*100</f>
        <v>103.44827586206897</v>
      </c>
    </row>
    <row r="66" spans="1:14" ht="30">
      <c r="A66" s="15" t="s">
        <v>107</v>
      </c>
      <c r="B66" s="46">
        <v>3886.6000000000004</v>
      </c>
      <c r="C66" s="46">
        <v>3763.2999999999997</v>
      </c>
      <c r="D66" s="41">
        <f t="shared" si="6"/>
        <v>96.82756136468892</v>
      </c>
      <c r="E66" s="46">
        <v>4104.9</v>
      </c>
      <c r="F66" s="41">
        <f t="shared" si="7"/>
        <v>109.0771397443733</v>
      </c>
      <c r="L66" s="29"/>
      <c r="M66" s="29"/>
      <c r="N66" s="29"/>
    </row>
    <row r="67" spans="1:14" ht="15">
      <c r="A67" s="15" t="s">
        <v>108</v>
      </c>
      <c r="B67" s="46">
        <v>2717.9</v>
      </c>
      <c r="C67" s="46">
        <v>2652.2</v>
      </c>
      <c r="D67" s="41">
        <f t="shared" si="6"/>
        <v>97.58269251996026</v>
      </c>
      <c r="E67" s="46">
        <v>3035.9</v>
      </c>
      <c r="F67" s="41">
        <f t="shared" si="7"/>
        <v>114.46723474851068</v>
      </c>
      <c r="G67" s="5"/>
      <c r="L67" s="29"/>
      <c r="M67" s="29"/>
      <c r="N67" s="29"/>
    </row>
    <row r="68" spans="1:7" ht="15">
      <c r="A68" s="15" t="s">
        <v>109</v>
      </c>
      <c r="B68" s="46">
        <v>1168.7</v>
      </c>
      <c r="C68" s="46">
        <v>1111.1</v>
      </c>
      <c r="D68" s="41">
        <f t="shared" si="6"/>
        <v>95.07144690681953</v>
      </c>
      <c r="E68" s="46">
        <v>1069</v>
      </c>
      <c r="F68" s="41">
        <f t="shared" si="7"/>
        <v>96.21096210962111</v>
      </c>
      <c r="G68" s="5"/>
    </row>
    <row r="69" spans="1:6" s="5" customFormat="1" ht="15" customHeight="1">
      <c r="A69" s="18" t="s">
        <v>36</v>
      </c>
      <c r="B69" s="46">
        <v>2158.5</v>
      </c>
      <c r="C69" s="46">
        <v>2047.9</v>
      </c>
      <c r="D69" s="41">
        <f t="shared" si="6"/>
        <v>94.87607134584202</v>
      </c>
      <c r="E69" s="46">
        <v>2102.5</v>
      </c>
      <c r="F69" s="41">
        <f t="shared" si="7"/>
        <v>102.66614580790076</v>
      </c>
    </row>
    <row r="70" spans="1:6" s="5" customFormat="1" ht="29.25" customHeight="1">
      <c r="A70" s="18" t="s">
        <v>37</v>
      </c>
      <c r="B70" s="46">
        <v>1201.9</v>
      </c>
      <c r="C70" s="46">
        <v>1219.8</v>
      </c>
      <c r="D70" s="41">
        <f t="shared" si="6"/>
        <v>101.489308594725</v>
      </c>
      <c r="E70" s="46">
        <v>1405.65</v>
      </c>
      <c r="F70" s="41">
        <f t="shared" si="7"/>
        <v>115.23610427939008</v>
      </c>
    </row>
    <row r="71" spans="1:6" s="5" customFormat="1" ht="17.25" customHeight="1">
      <c r="A71" s="18" t="s">
        <v>38</v>
      </c>
      <c r="B71" s="46">
        <v>526.2</v>
      </c>
      <c r="C71" s="46">
        <v>495.6</v>
      </c>
      <c r="D71" s="41">
        <f t="shared" si="6"/>
        <v>94.18472063854047</v>
      </c>
      <c r="E71" s="46">
        <v>596.75</v>
      </c>
      <c r="F71" s="41">
        <f t="shared" si="7"/>
        <v>120.409604519774</v>
      </c>
    </row>
    <row r="72" spans="1:6" ht="28.5">
      <c r="A72" s="7" t="s">
        <v>2</v>
      </c>
      <c r="B72" s="38"/>
      <c r="C72" s="38"/>
      <c r="D72" s="38"/>
      <c r="E72" s="38"/>
      <c r="F72" s="39"/>
    </row>
    <row r="73" spans="1:6" ht="15" customHeight="1">
      <c r="A73" s="15" t="s">
        <v>75</v>
      </c>
      <c r="B73" s="46">
        <f>B75+B76+B77</f>
        <v>119.8</v>
      </c>
      <c r="C73" s="46">
        <f>C75+C76+C77</f>
        <v>134.5</v>
      </c>
      <c r="D73" s="41">
        <f aca="true" t="shared" si="8" ref="D73:D86">C73/B73*100</f>
        <v>112.27045075125208</v>
      </c>
      <c r="E73" s="46">
        <f>E75+E76+E77</f>
        <v>151.63</v>
      </c>
      <c r="F73" s="41">
        <f aca="true" t="shared" si="9" ref="F73:F79">E73/C73*100</f>
        <v>112.7360594795539</v>
      </c>
    </row>
    <row r="74" spans="1:6" ht="15" hidden="1">
      <c r="A74" s="15" t="s">
        <v>3</v>
      </c>
      <c r="B74" s="42"/>
      <c r="C74" s="42"/>
      <c r="D74" s="43" t="e">
        <f t="shared" si="8"/>
        <v>#DIV/0!</v>
      </c>
      <c r="E74" s="42"/>
      <c r="F74" s="43" t="e">
        <f t="shared" si="9"/>
        <v>#DIV/0!</v>
      </c>
    </row>
    <row r="75" spans="1:6" ht="15">
      <c r="A75" s="18" t="s">
        <v>36</v>
      </c>
      <c r="B75" s="46">
        <v>63.5</v>
      </c>
      <c r="C75" s="46">
        <v>67.6</v>
      </c>
      <c r="D75" s="41">
        <f t="shared" si="8"/>
        <v>106.45669291338582</v>
      </c>
      <c r="E75" s="46">
        <v>73.6</v>
      </c>
      <c r="F75" s="41">
        <f t="shared" si="9"/>
        <v>108.87573964497041</v>
      </c>
    </row>
    <row r="76" spans="1:6" ht="30">
      <c r="A76" s="18" t="s">
        <v>37</v>
      </c>
      <c r="B76" s="44">
        <v>56.1</v>
      </c>
      <c r="C76" s="44">
        <v>66.4</v>
      </c>
      <c r="D76" s="41">
        <f t="shared" si="8"/>
        <v>118.36007130124777</v>
      </c>
      <c r="E76" s="46">
        <v>77.5</v>
      </c>
      <c r="F76" s="41">
        <f t="shared" si="9"/>
        <v>116.7168674698795</v>
      </c>
    </row>
    <row r="77" spans="1:6" ht="15">
      <c r="A77" s="18" t="s">
        <v>39</v>
      </c>
      <c r="B77" s="44">
        <v>0.2</v>
      </c>
      <c r="C77" s="44">
        <v>0.5</v>
      </c>
      <c r="D77" s="41">
        <f t="shared" si="8"/>
        <v>250</v>
      </c>
      <c r="E77" s="44">
        <v>0.53</v>
      </c>
      <c r="F77" s="41">
        <f t="shared" si="9"/>
        <v>106</v>
      </c>
    </row>
    <row r="78" spans="1:6" ht="15">
      <c r="A78" s="15" t="s">
        <v>4</v>
      </c>
      <c r="B78" s="39">
        <f>B79+B80+B81</f>
        <v>194.39999999999998</v>
      </c>
      <c r="C78" s="44">
        <f>C79+C80+C81</f>
        <v>220.51000000000002</v>
      </c>
      <c r="D78" s="41">
        <f t="shared" si="8"/>
        <v>113.43106995884776</v>
      </c>
      <c r="E78" s="46">
        <f>E79+E80+E81</f>
        <v>195.52</v>
      </c>
      <c r="F78" s="41">
        <f t="shared" si="9"/>
        <v>88.66718062672895</v>
      </c>
    </row>
    <row r="79" spans="1:6" ht="15">
      <c r="A79" s="18" t="s">
        <v>36</v>
      </c>
      <c r="B79" s="44">
        <v>112.5</v>
      </c>
      <c r="C79" s="44">
        <v>122.3</v>
      </c>
      <c r="D79" s="41">
        <f t="shared" si="8"/>
        <v>108.71111111111111</v>
      </c>
      <c r="E79" s="44">
        <v>117.8</v>
      </c>
      <c r="F79" s="41">
        <f t="shared" si="9"/>
        <v>96.32052330335242</v>
      </c>
    </row>
    <row r="80" spans="1:6" ht="30">
      <c r="A80" s="18" t="s">
        <v>37</v>
      </c>
      <c r="B80" s="44">
        <v>81.7</v>
      </c>
      <c r="C80" s="44">
        <v>98</v>
      </c>
      <c r="D80" s="41">
        <f t="shared" si="8"/>
        <v>119.95104039167686</v>
      </c>
      <c r="E80" s="44">
        <v>77.5</v>
      </c>
      <c r="F80" s="41">
        <f aca="true" t="shared" si="10" ref="F80:F86">E80/C80*100</f>
        <v>79.08163265306123</v>
      </c>
    </row>
    <row r="81" spans="1:6" ht="15">
      <c r="A81" s="18" t="s">
        <v>39</v>
      </c>
      <c r="B81" s="44">
        <v>0.2</v>
      </c>
      <c r="C81" s="44">
        <v>0.21</v>
      </c>
      <c r="D81" s="41">
        <f t="shared" si="8"/>
        <v>104.99999999999999</v>
      </c>
      <c r="E81" s="44">
        <v>0.22</v>
      </c>
      <c r="F81" s="41">
        <f t="shared" si="10"/>
        <v>104.76190476190477</v>
      </c>
    </row>
    <row r="82" spans="1:6" s="5" customFormat="1" ht="15">
      <c r="A82" s="15" t="s">
        <v>17</v>
      </c>
      <c r="B82" s="46">
        <f>B83+B84+B85</f>
        <v>8.7</v>
      </c>
      <c r="C82" s="46">
        <f>C83+C84+C85</f>
        <v>8.299999999999999</v>
      </c>
      <c r="D82" s="41">
        <f t="shared" si="8"/>
        <v>95.40229885057471</v>
      </c>
      <c r="E82" s="46">
        <f>E83+E84+E85</f>
        <v>9.5</v>
      </c>
      <c r="F82" s="41">
        <f t="shared" si="10"/>
        <v>114.45783132530123</v>
      </c>
    </row>
    <row r="83" spans="1:6" s="5" customFormat="1" ht="15">
      <c r="A83" s="18" t="s">
        <v>36</v>
      </c>
      <c r="B83" s="44">
        <v>4.5</v>
      </c>
      <c r="C83" s="44">
        <v>2.6</v>
      </c>
      <c r="D83" s="41">
        <f t="shared" si="8"/>
        <v>57.777777777777786</v>
      </c>
      <c r="E83" s="44">
        <v>2.6</v>
      </c>
      <c r="F83" s="41">
        <f t="shared" si="10"/>
        <v>100</v>
      </c>
    </row>
    <row r="84" spans="1:6" s="5" customFormat="1" ht="30">
      <c r="A84" s="18" t="s">
        <v>37</v>
      </c>
      <c r="B84" s="46">
        <v>4</v>
      </c>
      <c r="C84" s="44">
        <v>5.5</v>
      </c>
      <c r="D84" s="41">
        <f t="shared" si="8"/>
        <v>137.5</v>
      </c>
      <c r="E84" s="44">
        <v>6.7</v>
      </c>
      <c r="F84" s="41">
        <f t="shared" si="10"/>
        <v>121.81818181818183</v>
      </c>
    </row>
    <row r="85" spans="1:6" s="5" customFormat="1" ht="15">
      <c r="A85" s="18" t="s">
        <v>39</v>
      </c>
      <c r="B85" s="44">
        <v>0.2</v>
      </c>
      <c r="C85" s="45">
        <v>0.2</v>
      </c>
      <c r="D85" s="41">
        <f t="shared" si="8"/>
        <v>100</v>
      </c>
      <c r="E85" s="45">
        <v>0.2</v>
      </c>
      <c r="F85" s="41">
        <f t="shared" si="10"/>
        <v>100</v>
      </c>
    </row>
    <row r="86" spans="1:12" ht="15">
      <c r="A86" s="15" t="s">
        <v>113</v>
      </c>
      <c r="B86" s="50">
        <f>B88+B89</f>
        <v>1.428</v>
      </c>
      <c r="C86" s="35">
        <f>C88+C89</f>
        <v>1.9000000000000001</v>
      </c>
      <c r="D86" s="34">
        <f t="shared" si="8"/>
        <v>133.05322128851543</v>
      </c>
      <c r="E86" s="34">
        <f>E88+E89</f>
        <v>1.9000000000000001</v>
      </c>
      <c r="F86" s="33">
        <f t="shared" si="10"/>
        <v>100</v>
      </c>
      <c r="G86" s="11"/>
      <c r="L86" s="11"/>
    </row>
    <row r="87" spans="1:6" s="5" customFormat="1" ht="15.75" customHeight="1" hidden="1">
      <c r="A87" s="18" t="s">
        <v>36</v>
      </c>
      <c r="B87" s="32"/>
      <c r="C87" s="32"/>
      <c r="D87" s="32"/>
      <c r="E87" s="32"/>
      <c r="F87" s="33"/>
    </row>
    <row r="88" spans="1:6" s="5" customFormat="1" ht="31.5" customHeight="1">
      <c r="A88" s="18" t="s">
        <v>37</v>
      </c>
      <c r="B88" s="50">
        <v>0.128</v>
      </c>
      <c r="C88" s="35">
        <v>0.1</v>
      </c>
      <c r="D88" s="35">
        <f>C88/B88*100</f>
        <v>78.125</v>
      </c>
      <c r="E88" s="35">
        <v>0.1</v>
      </c>
      <c r="F88" s="41">
        <f>E88/C88*100</f>
        <v>100</v>
      </c>
    </row>
    <row r="89" spans="1:7" s="5" customFormat="1" ht="15" customHeight="1">
      <c r="A89" s="18" t="s">
        <v>39</v>
      </c>
      <c r="B89" s="35">
        <v>1.3</v>
      </c>
      <c r="C89" s="35">
        <v>1.8</v>
      </c>
      <c r="D89" s="35">
        <f>C89/B89*100</f>
        <v>138.46153846153845</v>
      </c>
      <c r="E89" s="35">
        <v>1.8</v>
      </c>
      <c r="F89" s="41">
        <f>E89/C89*100</f>
        <v>100</v>
      </c>
      <c r="G89" s="11"/>
    </row>
    <row r="90" spans="1:7" ht="15">
      <c r="A90" s="15" t="s">
        <v>114</v>
      </c>
      <c r="B90" s="49">
        <f>B92+B93</f>
        <v>10.121</v>
      </c>
      <c r="C90" s="49">
        <f>C92+C93</f>
        <v>6.43</v>
      </c>
      <c r="D90" s="41">
        <f>C90/B90*100</f>
        <v>63.531271613476925</v>
      </c>
      <c r="E90" s="34">
        <f>E92+E93</f>
        <v>7.7</v>
      </c>
      <c r="F90" s="41">
        <f>E90/C90*100</f>
        <v>119.75116640746502</v>
      </c>
      <c r="G90" s="11"/>
    </row>
    <row r="91" spans="1:6" s="5" customFormat="1" ht="15.75" customHeight="1" hidden="1">
      <c r="A91" s="18" t="s">
        <v>36</v>
      </c>
      <c r="B91" s="32"/>
      <c r="C91" s="32"/>
      <c r="D91" s="32"/>
      <c r="E91" s="34"/>
      <c r="F91" s="33"/>
    </row>
    <row r="92" spans="1:7" s="5" customFormat="1" ht="33" customHeight="1">
      <c r="A92" s="18" t="s">
        <v>37</v>
      </c>
      <c r="B92" s="49">
        <v>8.271</v>
      </c>
      <c r="C92" s="64">
        <v>4.63</v>
      </c>
      <c r="D92" s="41">
        <f>C92/B92*100</f>
        <v>55.978720831822024</v>
      </c>
      <c r="E92" s="41">
        <v>5.9</v>
      </c>
      <c r="F92" s="41">
        <f>E92/C92*100</f>
        <v>127.42980561555078</v>
      </c>
      <c r="G92" s="11"/>
    </row>
    <row r="93" spans="1:6" s="5" customFormat="1" ht="15.75" customHeight="1">
      <c r="A93" s="18" t="s">
        <v>39</v>
      </c>
      <c r="B93" s="49">
        <v>1.85</v>
      </c>
      <c r="C93" s="46">
        <v>1.8</v>
      </c>
      <c r="D93" s="41">
        <f>C93/B93*100</f>
        <v>97.29729729729729</v>
      </c>
      <c r="E93" s="41">
        <v>1.8</v>
      </c>
      <c r="F93" s="41">
        <f>E93/C93*100</f>
        <v>100</v>
      </c>
    </row>
    <row r="94" spans="1:6" ht="15.75" customHeight="1">
      <c r="A94" s="15" t="s">
        <v>115</v>
      </c>
      <c r="B94" s="49">
        <f>B96+B97</f>
        <v>0.47700000000000004</v>
      </c>
      <c r="C94" s="49">
        <f>C96+C97</f>
        <v>0.47000000000000003</v>
      </c>
      <c r="D94" s="34">
        <f>C94/B94*100</f>
        <v>98.53249475890985</v>
      </c>
      <c r="E94" s="48">
        <f>E96+E97</f>
        <v>0.7</v>
      </c>
      <c r="F94" s="35">
        <f>E94/C94*100</f>
        <v>148.93617021276592</v>
      </c>
    </row>
    <row r="95" spans="1:6" s="5" customFormat="1" ht="15" customHeight="1" hidden="1">
      <c r="A95" s="18" t="s">
        <v>36</v>
      </c>
      <c r="B95" s="42"/>
      <c r="C95" s="42"/>
      <c r="D95" s="32"/>
      <c r="E95" s="32"/>
      <c r="F95" s="33"/>
    </row>
    <row r="96" spans="1:6" s="5" customFormat="1" ht="32.25" customHeight="1">
      <c r="A96" s="18" t="s">
        <v>37</v>
      </c>
      <c r="B96" s="46">
        <v>0.2</v>
      </c>
      <c r="C96" s="46">
        <v>0.2</v>
      </c>
      <c r="D96" s="41">
        <f>C96/B96*100</f>
        <v>100</v>
      </c>
      <c r="E96" s="41">
        <v>0.4</v>
      </c>
      <c r="F96" s="41">
        <f>E96/C96*100</f>
        <v>200</v>
      </c>
    </row>
    <row r="97" spans="1:6" s="5" customFormat="1" ht="15.75" customHeight="1">
      <c r="A97" s="18" t="s">
        <v>39</v>
      </c>
      <c r="B97" s="49">
        <v>0.277</v>
      </c>
      <c r="C97" s="49">
        <v>0.27</v>
      </c>
      <c r="D97" s="41">
        <f>C97/B97*100</f>
        <v>97.47292418772562</v>
      </c>
      <c r="E97" s="41">
        <v>0.3</v>
      </c>
      <c r="F97" s="41">
        <f>E97/C97*100</f>
        <v>111.1111111111111</v>
      </c>
    </row>
    <row r="98" spans="1:6" s="5" customFormat="1" ht="15.75" customHeight="1">
      <c r="A98" s="18" t="s">
        <v>116</v>
      </c>
      <c r="B98" s="49">
        <f>B101</f>
        <v>0.064</v>
      </c>
      <c r="C98" s="45">
        <f>C101</f>
        <v>0.055</v>
      </c>
      <c r="D98" s="41">
        <f>C98/B98*100</f>
        <v>85.9375</v>
      </c>
      <c r="E98" s="47">
        <f>E101</f>
        <v>0.075</v>
      </c>
      <c r="F98" s="41">
        <f>E98/C98*100</f>
        <v>136.36363636363635</v>
      </c>
    </row>
    <row r="99" spans="1:6" s="5" customFormat="1" ht="15.75" customHeight="1" hidden="1">
      <c r="A99" s="18" t="s">
        <v>36</v>
      </c>
      <c r="B99" s="34"/>
      <c r="C99" s="34"/>
      <c r="D99" s="34"/>
      <c r="E99" s="34"/>
      <c r="F99" s="35"/>
    </row>
    <row r="100" spans="1:6" s="5" customFormat="1" ht="15.75" customHeight="1" hidden="1">
      <c r="A100" s="18" t="s">
        <v>37</v>
      </c>
      <c r="B100" s="42"/>
      <c r="C100" s="42"/>
      <c r="D100" s="42"/>
      <c r="E100" s="42"/>
      <c r="F100" s="50"/>
    </row>
    <row r="101" spans="1:6" s="5" customFormat="1" ht="15.75" customHeight="1">
      <c r="A101" s="18" t="s">
        <v>38</v>
      </c>
      <c r="B101" s="44">
        <v>0.064</v>
      </c>
      <c r="C101" s="44">
        <v>0.055</v>
      </c>
      <c r="D101" s="41">
        <f aca="true" t="shared" si="11" ref="D101:D110">C101/B101*100</f>
        <v>85.9375</v>
      </c>
      <c r="E101" s="49">
        <v>0.075</v>
      </c>
      <c r="F101" s="41">
        <f aca="true" t="shared" si="12" ref="F101:F110">E101/C101*100</f>
        <v>136.36363636363635</v>
      </c>
    </row>
    <row r="102" spans="1:6" ht="16.5" customHeight="1">
      <c r="A102" s="15" t="s">
        <v>117</v>
      </c>
      <c r="B102" s="42">
        <f>B103+B104+B105</f>
        <v>3.081</v>
      </c>
      <c r="C102" s="42">
        <f>C103+C104+C105</f>
        <v>3.0500000000000003</v>
      </c>
      <c r="D102" s="41">
        <f t="shared" si="11"/>
        <v>98.99383317104838</v>
      </c>
      <c r="E102" s="42">
        <f>E103+E104+E105</f>
        <v>3.3899999999999997</v>
      </c>
      <c r="F102" s="41">
        <f t="shared" si="12"/>
        <v>111.14754098360653</v>
      </c>
    </row>
    <row r="103" spans="1:6" ht="18" customHeight="1">
      <c r="A103" s="18" t="s">
        <v>36</v>
      </c>
      <c r="B103" s="46">
        <v>0.6950000000000001</v>
      </c>
      <c r="C103" s="46">
        <v>0.8</v>
      </c>
      <c r="D103" s="41">
        <f t="shared" si="11"/>
        <v>115.10791366906474</v>
      </c>
      <c r="E103" s="46">
        <v>1.13</v>
      </c>
      <c r="F103" s="41">
        <f t="shared" si="12"/>
        <v>141.25</v>
      </c>
    </row>
    <row r="104" spans="1:7" ht="30.75" customHeight="1">
      <c r="A104" s="18" t="s">
        <v>37</v>
      </c>
      <c r="B104" s="46">
        <v>1</v>
      </c>
      <c r="C104" s="46">
        <v>0.9</v>
      </c>
      <c r="D104" s="41">
        <f t="shared" si="11"/>
        <v>90</v>
      </c>
      <c r="E104" s="41">
        <v>0.9</v>
      </c>
      <c r="F104" s="41">
        <f t="shared" si="12"/>
        <v>100</v>
      </c>
      <c r="G104" s="11"/>
    </row>
    <row r="105" spans="1:6" ht="15">
      <c r="A105" s="18" t="s">
        <v>39</v>
      </c>
      <c r="B105" s="49">
        <v>1.386</v>
      </c>
      <c r="C105" s="49">
        <v>1.35</v>
      </c>
      <c r="D105" s="41">
        <f t="shared" si="11"/>
        <v>97.40259740259741</v>
      </c>
      <c r="E105" s="49">
        <v>1.36</v>
      </c>
      <c r="F105" s="41">
        <f t="shared" si="12"/>
        <v>100.74074074074073</v>
      </c>
    </row>
    <row r="106" spans="1:6" ht="15">
      <c r="A106" s="15" t="s">
        <v>118</v>
      </c>
      <c r="B106" s="42">
        <f>B107+B108+B109</f>
        <v>17.147000000000002</v>
      </c>
      <c r="C106" s="42">
        <f>C107+C108+C109</f>
        <v>17.150000000000002</v>
      </c>
      <c r="D106" s="34">
        <f t="shared" si="11"/>
        <v>100.01749577185512</v>
      </c>
      <c r="E106" s="42">
        <f>E107+E108+E109</f>
        <v>17.156</v>
      </c>
      <c r="F106" s="35">
        <f t="shared" si="12"/>
        <v>100.03498542274049</v>
      </c>
    </row>
    <row r="107" spans="1:6" ht="15" customHeight="1">
      <c r="A107" s="18" t="s">
        <v>36</v>
      </c>
      <c r="B107" s="49">
        <v>16.087</v>
      </c>
      <c r="C107" s="46">
        <v>16.1</v>
      </c>
      <c r="D107" s="41">
        <f t="shared" si="11"/>
        <v>100.08081059240381</v>
      </c>
      <c r="E107" s="46">
        <v>16.1</v>
      </c>
      <c r="F107" s="41">
        <f t="shared" si="12"/>
        <v>100</v>
      </c>
    </row>
    <row r="108" spans="1:6" ht="30" customHeight="1">
      <c r="A108" s="18" t="s">
        <v>37</v>
      </c>
      <c r="B108" s="49">
        <v>0.135</v>
      </c>
      <c r="C108" s="49">
        <v>0.125</v>
      </c>
      <c r="D108" s="41">
        <f t="shared" si="11"/>
        <v>92.59259259259258</v>
      </c>
      <c r="E108" s="49">
        <v>0.13</v>
      </c>
      <c r="F108" s="41">
        <f t="shared" si="12"/>
        <v>104</v>
      </c>
    </row>
    <row r="109" spans="1:6" ht="15">
      <c r="A109" s="18" t="s">
        <v>39</v>
      </c>
      <c r="B109" s="45">
        <v>0.925</v>
      </c>
      <c r="C109" s="45">
        <v>0.925</v>
      </c>
      <c r="D109" s="41">
        <f t="shared" si="11"/>
        <v>100</v>
      </c>
      <c r="E109" s="47">
        <v>0.926</v>
      </c>
      <c r="F109" s="41">
        <f t="shared" si="12"/>
        <v>100.10810810810811</v>
      </c>
    </row>
    <row r="110" spans="1:6" ht="15">
      <c r="A110" s="15" t="s">
        <v>59</v>
      </c>
      <c r="B110" s="34">
        <f>B112+B113+B114</f>
        <v>10</v>
      </c>
      <c r="C110" s="34">
        <f>C112+C113+C114</f>
        <v>10.299999999999999</v>
      </c>
      <c r="D110" s="34">
        <f t="shared" si="11"/>
        <v>102.99999999999999</v>
      </c>
      <c r="E110" s="34">
        <f>E112+E113+E114</f>
        <v>10.2</v>
      </c>
      <c r="F110" s="35">
        <f t="shared" si="12"/>
        <v>99.02912621359224</v>
      </c>
    </row>
    <row r="111" spans="1:6" s="5" customFormat="1" ht="15.75" customHeight="1" hidden="1">
      <c r="A111" s="18" t="s">
        <v>36</v>
      </c>
      <c r="B111" s="34"/>
      <c r="C111" s="34"/>
      <c r="D111" s="34"/>
      <c r="E111" s="34"/>
      <c r="F111" s="35"/>
    </row>
    <row r="112" spans="1:7" s="5" customFormat="1" ht="15.75" customHeight="1">
      <c r="A112" s="18" t="s">
        <v>36</v>
      </c>
      <c r="B112" s="45">
        <v>0.4</v>
      </c>
      <c r="C112" s="45">
        <v>0.6</v>
      </c>
      <c r="D112" s="41">
        <f>C112/B112*100</f>
        <v>149.99999999999997</v>
      </c>
      <c r="E112" s="45">
        <v>0.5</v>
      </c>
      <c r="F112" s="41">
        <f>E112/C112*100</f>
        <v>83.33333333333334</v>
      </c>
      <c r="G112" s="11"/>
    </row>
    <row r="113" spans="1:6" s="5" customFormat="1" ht="30.75" customHeight="1">
      <c r="A113" s="18" t="s">
        <v>37</v>
      </c>
      <c r="B113" s="46">
        <v>0.6</v>
      </c>
      <c r="C113" s="45">
        <v>0.6</v>
      </c>
      <c r="D113" s="41">
        <f>C113/B113*100</f>
        <v>100</v>
      </c>
      <c r="E113" s="45">
        <v>0.6</v>
      </c>
      <c r="F113" s="45">
        <f>E113/C113*100</f>
        <v>100</v>
      </c>
    </row>
    <row r="114" spans="1:6" s="5" customFormat="1" ht="16.5" customHeight="1">
      <c r="A114" s="18" t="s">
        <v>39</v>
      </c>
      <c r="B114" s="46">
        <v>9</v>
      </c>
      <c r="C114" s="45">
        <v>9.1</v>
      </c>
      <c r="D114" s="41">
        <f>C114/B114*100</f>
        <v>101.11111111111111</v>
      </c>
      <c r="E114" s="45">
        <v>9.1</v>
      </c>
      <c r="F114" s="41">
        <f>E114/C114*100</f>
        <v>100</v>
      </c>
    </row>
    <row r="115" spans="1:6" ht="29.25" customHeight="1">
      <c r="A115" s="15" t="s">
        <v>60</v>
      </c>
      <c r="B115" s="66">
        <f>B117</f>
        <v>167</v>
      </c>
      <c r="C115" s="81">
        <f>C117</f>
        <v>170</v>
      </c>
      <c r="D115" s="41">
        <f>C115/B115*100</f>
        <v>101.79640718562875</v>
      </c>
      <c r="E115" s="81">
        <f>E117</f>
        <v>150</v>
      </c>
      <c r="F115" s="41">
        <f>E115/C115*100</f>
        <v>88.23529411764706</v>
      </c>
    </row>
    <row r="116" spans="1:6" s="5" customFormat="1" ht="15" customHeight="1" hidden="1">
      <c r="A116" s="18" t="s">
        <v>36</v>
      </c>
      <c r="B116" s="32"/>
      <c r="C116" s="32"/>
      <c r="D116" s="34"/>
      <c r="E116" s="32"/>
      <c r="F116" s="35"/>
    </row>
    <row r="117" spans="1:6" s="5" customFormat="1" ht="33" customHeight="1">
      <c r="A117" s="18" t="s">
        <v>37</v>
      </c>
      <c r="B117" s="66">
        <v>167</v>
      </c>
      <c r="C117" s="81">
        <v>170</v>
      </c>
      <c r="D117" s="41">
        <f>C117/B117*100</f>
        <v>101.79640718562875</v>
      </c>
      <c r="E117" s="81">
        <v>150</v>
      </c>
      <c r="F117" s="41">
        <f>E117/C117*100</f>
        <v>88.23529411764706</v>
      </c>
    </row>
    <row r="118" spans="1:6" s="5" customFormat="1" ht="14.25" customHeight="1" hidden="1">
      <c r="A118" s="4" t="s">
        <v>39</v>
      </c>
      <c r="B118" s="34"/>
      <c r="C118" s="34"/>
      <c r="D118" s="41" t="e">
        <f>C118/B118*100</f>
        <v>#DIV/0!</v>
      </c>
      <c r="E118" s="34"/>
      <c r="F118" s="41" t="e">
        <f>E118/C118*100</f>
        <v>#DIV/0!</v>
      </c>
    </row>
    <row r="119" spans="1:6" ht="28.5">
      <c r="A119" s="7" t="s">
        <v>34</v>
      </c>
      <c r="B119" s="34"/>
      <c r="C119" s="34"/>
      <c r="D119" s="41"/>
      <c r="E119" s="34"/>
      <c r="F119" s="41"/>
    </row>
    <row r="120" spans="1:6" ht="14.25" customHeight="1">
      <c r="A120" s="15" t="s">
        <v>35</v>
      </c>
      <c r="B120" s="32">
        <f>B121+B122+B123</f>
        <v>5201</v>
      </c>
      <c r="C120" s="32">
        <f>C121+C122+C123</f>
        <v>5240</v>
      </c>
      <c r="D120" s="41">
        <f aca="true" t="shared" si="13" ref="D120:D127">C120/B120*100</f>
        <v>100.74985579696212</v>
      </c>
      <c r="E120" s="32">
        <f>E121+E122+E123</f>
        <v>5261</v>
      </c>
      <c r="F120" s="41">
        <f aca="true" t="shared" si="14" ref="F120:F127">E120/C120*100</f>
        <v>100.40076335877863</v>
      </c>
    </row>
    <row r="121" spans="1:6" s="5" customFormat="1" ht="14.25" customHeight="1">
      <c r="A121" s="18" t="s">
        <v>36</v>
      </c>
      <c r="B121" s="45">
        <v>4566</v>
      </c>
      <c r="C121" s="45">
        <v>4783</v>
      </c>
      <c r="D121" s="41">
        <f t="shared" si="13"/>
        <v>104.75251861585633</v>
      </c>
      <c r="E121" s="45">
        <v>4800</v>
      </c>
      <c r="F121" s="41">
        <f t="shared" si="14"/>
        <v>100.35542546518921</v>
      </c>
    </row>
    <row r="122" spans="1:7" s="5" customFormat="1" ht="30">
      <c r="A122" s="18" t="s">
        <v>37</v>
      </c>
      <c r="B122" s="45">
        <v>255</v>
      </c>
      <c r="C122" s="45">
        <v>127</v>
      </c>
      <c r="D122" s="41">
        <f t="shared" si="13"/>
        <v>49.80392156862745</v>
      </c>
      <c r="E122" s="45">
        <v>130</v>
      </c>
      <c r="F122" s="41">
        <f t="shared" si="14"/>
        <v>102.36220472440945</v>
      </c>
      <c r="G122" s="11"/>
    </row>
    <row r="123" spans="1:6" s="5" customFormat="1" ht="14.25" customHeight="1">
      <c r="A123" s="18" t="s">
        <v>39</v>
      </c>
      <c r="B123" s="45">
        <v>380</v>
      </c>
      <c r="C123" s="45">
        <v>330</v>
      </c>
      <c r="D123" s="41">
        <f t="shared" si="13"/>
        <v>86.8421052631579</v>
      </c>
      <c r="E123" s="45">
        <v>331</v>
      </c>
      <c r="F123" s="41">
        <f t="shared" si="14"/>
        <v>100.3030303030303</v>
      </c>
    </row>
    <row r="124" spans="1:6" ht="30">
      <c r="A124" s="76" t="s">
        <v>40</v>
      </c>
      <c r="B124" s="32">
        <f>B125+B126+B127</f>
        <v>2398</v>
      </c>
      <c r="C124" s="32">
        <f>C125+C126+C127</f>
        <v>2398</v>
      </c>
      <c r="D124" s="41">
        <f t="shared" si="13"/>
        <v>100</v>
      </c>
      <c r="E124" s="32">
        <f>E125+E126+E127</f>
        <v>2400</v>
      </c>
      <c r="F124" s="41">
        <f t="shared" si="14"/>
        <v>100.0834028356964</v>
      </c>
    </row>
    <row r="125" spans="1:6" s="5" customFormat="1" ht="14.25" customHeight="1">
      <c r="A125" s="77" t="s">
        <v>36</v>
      </c>
      <c r="B125" s="45">
        <v>2220</v>
      </c>
      <c r="C125" s="45">
        <v>2220</v>
      </c>
      <c r="D125" s="41">
        <f t="shared" si="13"/>
        <v>100</v>
      </c>
      <c r="E125" s="45">
        <v>2221</v>
      </c>
      <c r="F125" s="41">
        <f t="shared" si="14"/>
        <v>100.04504504504506</v>
      </c>
    </row>
    <row r="126" spans="1:6" s="5" customFormat="1" ht="45">
      <c r="A126" s="77" t="s">
        <v>37</v>
      </c>
      <c r="B126" s="44">
        <v>25</v>
      </c>
      <c r="C126" s="45">
        <v>25</v>
      </c>
      <c r="D126" s="41">
        <f t="shared" si="13"/>
        <v>100</v>
      </c>
      <c r="E126" s="45">
        <v>25</v>
      </c>
      <c r="F126" s="41">
        <f t="shared" si="14"/>
        <v>100</v>
      </c>
    </row>
    <row r="127" spans="1:6" s="5" customFormat="1" ht="14.25" customHeight="1">
      <c r="A127" s="77" t="s">
        <v>39</v>
      </c>
      <c r="B127" s="44">
        <v>153</v>
      </c>
      <c r="C127" s="45">
        <v>153</v>
      </c>
      <c r="D127" s="41">
        <f t="shared" si="13"/>
        <v>100</v>
      </c>
      <c r="E127" s="45">
        <v>154</v>
      </c>
      <c r="F127" s="41">
        <f t="shared" si="14"/>
        <v>100.65359477124183</v>
      </c>
    </row>
    <row r="128" spans="1:6" ht="14.25" customHeight="1">
      <c r="A128" s="15" t="s">
        <v>41</v>
      </c>
      <c r="B128" s="32">
        <v>0</v>
      </c>
      <c r="C128" s="32">
        <v>0</v>
      </c>
      <c r="D128" s="32">
        <v>0</v>
      </c>
      <c r="E128" s="32">
        <v>0</v>
      </c>
      <c r="F128" s="33">
        <v>0</v>
      </c>
    </row>
    <row r="129" spans="1:6" ht="14.25" customHeight="1">
      <c r="A129" s="18" t="s">
        <v>36</v>
      </c>
      <c r="B129" s="32">
        <v>0</v>
      </c>
      <c r="C129" s="32">
        <v>0</v>
      </c>
      <c r="D129" s="32">
        <v>0</v>
      </c>
      <c r="E129" s="32">
        <v>0</v>
      </c>
      <c r="F129" s="33">
        <v>0</v>
      </c>
    </row>
    <row r="130" spans="1:6" ht="14.25" customHeight="1">
      <c r="A130" s="18" t="s">
        <v>37</v>
      </c>
      <c r="B130" s="32">
        <v>0</v>
      </c>
      <c r="C130" s="32">
        <v>0</v>
      </c>
      <c r="D130" s="32">
        <v>0</v>
      </c>
      <c r="E130" s="32">
        <v>0</v>
      </c>
      <c r="F130" s="33">
        <v>0</v>
      </c>
    </row>
    <row r="131" spans="1:6" ht="14.25" customHeight="1">
      <c r="A131" s="18" t="s">
        <v>39</v>
      </c>
      <c r="B131" s="32">
        <v>0</v>
      </c>
      <c r="C131" s="32">
        <v>0</v>
      </c>
      <c r="D131" s="32">
        <v>0</v>
      </c>
      <c r="E131" s="32">
        <v>0</v>
      </c>
      <c r="F131" s="33">
        <v>0</v>
      </c>
    </row>
    <row r="132" spans="1:6" ht="14.25" customHeight="1">
      <c r="A132" s="15" t="s">
        <v>42</v>
      </c>
      <c r="B132" s="44">
        <v>355</v>
      </c>
      <c r="C132" s="45">
        <v>355</v>
      </c>
      <c r="D132" s="41">
        <f aca="true" t="shared" si="15" ref="D132:D142">C132/B132*100</f>
        <v>100</v>
      </c>
      <c r="E132" s="45">
        <v>355</v>
      </c>
      <c r="F132" s="41">
        <f aca="true" t="shared" si="16" ref="F132:F142">E132/C132*100</f>
        <v>100</v>
      </c>
    </row>
    <row r="133" spans="1:6" ht="14.25" customHeight="1">
      <c r="A133" s="15" t="s">
        <v>43</v>
      </c>
      <c r="B133" s="81">
        <v>339</v>
      </c>
      <c r="C133" s="81">
        <v>320</v>
      </c>
      <c r="D133" s="41">
        <f t="shared" si="15"/>
        <v>94.3952802359882</v>
      </c>
      <c r="E133" s="81">
        <v>320</v>
      </c>
      <c r="F133" s="41">
        <f t="shared" si="16"/>
        <v>100</v>
      </c>
    </row>
    <row r="134" spans="1:6" ht="15">
      <c r="A134" s="16" t="s">
        <v>133</v>
      </c>
      <c r="B134" s="61">
        <v>2877037.5214285715</v>
      </c>
      <c r="C134" s="61">
        <v>3156577.280289331</v>
      </c>
      <c r="D134" s="31">
        <f t="shared" si="15"/>
        <v>109.71623612061742</v>
      </c>
      <c r="E134" s="61">
        <v>3443724.3544303793</v>
      </c>
      <c r="F134" s="31">
        <f t="shared" si="16"/>
        <v>109.09678581082383</v>
      </c>
    </row>
    <row r="135" spans="1:6" ht="30">
      <c r="A135" s="73" t="s">
        <v>66</v>
      </c>
      <c r="B135" s="61">
        <v>1679742</v>
      </c>
      <c r="C135" s="61">
        <v>1865540</v>
      </c>
      <c r="D135" s="31">
        <f t="shared" si="15"/>
        <v>111.06110343136028</v>
      </c>
      <c r="E135" s="61">
        <v>2047285</v>
      </c>
      <c r="F135" s="31">
        <f t="shared" si="16"/>
        <v>109.74221941100164</v>
      </c>
    </row>
    <row r="136" spans="1:6" ht="15">
      <c r="A136" s="19" t="s">
        <v>134</v>
      </c>
      <c r="B136" s="61">
        <v>88534</v>
      </c>
      <c r="C136" s="61">
        <v>89380</v>
      </c>
      <c r="D136" s="35">
        <f t="shared" si="15"/>
        <v>100.95556509363635</v>
      </c>
      <c r="E136" s="61">
        <v>93444</v>
      </c>
      <c r="F136" s="35">
        <f t="shared" si="16"/>
        <v>104.5468784963079</v>
      </c>
    </row>
    <row r="137" spans="1:6" ht="30">
      <c r="A137" s="19" t="s">
        <v>66</v>
      </c>
      <c r="B137" s="61">
        <v>5523</v>
      </c>
      <c r="C137" s="61">
        <v>1433</v>
      </c>
      <c r="D137" s="35">
        <f t="shared" si="15"/>
        <v>25.946043816766252</v>
      </c>
      <c r="E137" s="61">
        <v>1511</v>
      </c>
      <c r="F137" s="35">
        <f t="shared" si="16"/>
        <v>105.44312630844381</v>
      </c>
    </row>
    <row r="138" spans="1:6" ht="15" hidden="1">
      <c r="A138" s="19" t="s">
        <v>111</v>
      </c>
      <c r="B138" s="51">
        <v>1073.1</v>
      </c>
      <c r="C138" s="51">
        <v>1098.824</v>
      </c>
      <c r="D138" s="35">
        <f t="shared" si="15"/>
        <v>102.3971670860125</v>
      </c>
      <c r="E138" s="51">
        <v>1163.704</v>
      </c>
      <c r="F138" s="35">
        <f t="shared" si="16"/>
        <v>105.90449425931723</v>
      </c>
    </row>
    <row r="139" spans="1:6" ht="48" customHeight="1">
      <c r="A139" s="78" t="s">
        <v>125</v>
      </c>
      <c r="B139" s="82">
        <v>5590</v>
      </c>
      <c r="C139" s="82">
        <v>5084</v>
      </c>
      <c r="D139" s="52">
        <f t="shared" si="15"/>
        <v>90.94812164579606</v>
      </c>
      <c r="E139" s="82">
        <v>5318</v>
      </c>
      <c r="F139" s="52">
        <f t="shared" si="16"/>
        <v>104.60267505900866</v>
      </c>
    </row>
    <row r="140" spans="1:6" s="11" customFormat="1" ht="46.5" customHeight="1">
      <c r="A140" s="19" t="s">
        <v>138</v>
      </c>
      <c r="B140" s="83">
        <v>85609</v>
      </c>
      <c r="C140" s="83">
        <v>109688</v>
      </c>
      <c r="D140" s="52">
        <f t="shared" si="15"/>
        <v>128.1267156490556</v>
      </c>
      <c r="E140" s="83">
        <v>115907</v>
      </c>
      <c r="F140" s="52">
        <f t="shared" si="16"/>
        <v>105.66971774487637</v>
      </c>
    </row>
    <row r="141" spans="1:6" ht="32.25" customHeight="1">
      <c r="A141" s="73" t="s">
        <v>66</v>
      </c>
      <c r="B141" s="83">
        <v>65360</v>
      </c>
      <c r="C141" s="83">
        <v>87288</v>
      </c>
      <c r="D141" s="52">
        <f t="shared" si="15"/>
        <v>133.54957160342718</v>
      </c>
      <c r="E141" s="83">
        <v>90430</v>
      </c>
      <c r="F141" s="52">
        <f t="shared" si="16"/>
        <v>103.59957840711209</v>
      </c>
    </row>
    <row r="142" spans="1:6" ht="48.75" customHeight="1">
      <c r="A142" s="16" t="s">
        <v>81</v>
      </c>
      <c r="B142" s="39">
        <v>748.3</v>
      </c>
      <c r="C142" s="39">
        <v>768.9</v>
      </c>
      <c r="D142" s="52">
        <f t="shared" si="15"/>
        <v>102.75290658826674</v>
      </c>
      <c r="E142" s="39">
        <v>816.6</v>
      </c>
      <c r="F142" s="52">
        <f t="shared" si="16"/>
        <v>106.20366757705814</v>
      </c>
    </row>
    <row r="143" spans="1:6" ht="34.5" customHeight="1" hidden="1">
      <c r="A143" s="16" t="s">
        <v>83</v>
      </c>
      <c r="B143" s="68">
        <v>376.6</v>
      </c>
      <c r="C143" s="68">
        <v>482.7</v>
      </c>
      <c r="D143" s="69">
        <v>128.1</v>
      </c>
      <c r="E143" s="68">
        <v>443.4</v>
      </c>
      <c r="F143" s="69">
        <v>91.8</v>
      </c>
    </row>
    <row r="144" spans="1:7" ht="45">
      <c r="A144" s="16" t="s">
        <v>82</v>
      </c>
      <c r="B144" s="65">
        <v>172.2</v>
      </c>
      <c r="C144" s="65">
        <v>179</v>
      </c>
      <c r="D144" s="35">
        <v>70.5</v>
      </c>
      <c r="E144" s="65">
        <v>185.3</v>
      </c>
      <c r="F144" s="35">
        <v>104.8</v>
      </c>
      <c r="G144" s="11"/>
    </row>
    <row r="145" spans="1:6" ht="32.25" customHeight="1">
      <c r="A145" s="16" t="s">
        <v>83</v>
      </c>
      <c r="B145" s="39">
        <v>39.4</v>
      </c>
      <c r="C145" s="35">
        <v>42</v>
      </c>
      <c r="D145" s="39">
        <v>98.8</v>
      </c>
      <c r="E145" s="39">
        <v>44.3</v>
      </c>
      <c r="F145" s="39">
        <v>101.2</v>
      </c>
    </row>
    <row r="146" spans="1:6" ht="16.5" customHeight="1">
      <c r="A146" s="7" t="s">
        <v>5</v>
      </c>
      <c r="B146" s="38"/>
      <c r="C146" s="38"/>
      <c r="D146" s="39"/>
      <c r="E146" s="38"/>
      <c r="F146" s="39"/>
    </row>
    <row r="147" spans="1:6" ht="30">
      <c r="A147" s="20" t="s">
        <v>52</v>
      </c>
      <c r="B147" s="39">
        <v>1245</v>
      </c>
      <c r="C147" s="39">
        <v>1234</v>
      </c>
      <c r="D147" s="35">
        <f>C147/B147*100</f>
        <v>99.11646586345381</v>
      </c>
      <c r="E147" s="39">
        <v>1334</v>
      </c>
      <c r="F147" s="53">
        <f>E147/C147*100</f>
        <v>108.10372771474879</v>
      </c>
    </row>
    <row r="148" spans="1:6" ht="15">
      <c r="A148" s="12" t="s">
        <v>6</v>
      </c>
      <c r="B148" s="34"/>
      <c r="C148" s="34"/>
      <c r="D148" s="34"/>
      <c r="E148" s="34"/>
      <c r="F148" s="35"/>
    </row>
    <row r="149" spans="1:6" ht="15">
      <c r="A149" s="20" t="s">
        <v>98</v>
      </c>
      <c r="B149" s="61">
        <v>2824</v>
      </c>
      <c r="C149" s="61">
        <v>2863</v>
      </c>
      <c r="D149" s="35">
        <f>C149/B149*100</f>
        <v>101.38101983002832</v>
      </c>
      <c r="E149" s="61">
        <v>2902</v>
      </c>
      <c r="F149" s="46">
        <f>E149/C149*100</f>
        <v>101.36220747467691</v>
      </c>
    </row>
    <row r="150" spans="1:6" ht="19.5" customHeight="1">
      <c r="A150" s="20" t="s">
        <v>99</v>
      </c>
      <c r="B150" s="32">
        <v>694</v>
      </c>
      <c r="C150" s="32">
        <v>674</v>
      </c>
      <c r="D150" s="35">
        <f>C150/B150*100</f>
        <v>97.11815561959655</v>
      </c>
      <c r="E150" s="32">
        <v>670</v>
      </c>
      <c r="F150" s="35">
        <f aca="true" t="shared" si="17" ref="F150:F155">E150/C150*100</f>
        <v>99.40652818991099</v>
      </c>
    </row>
    <row r="151" spans="1:6" ht="15">
      <c r="A151" s="20" t="s">
        <v>100</v>
      </c>
      <c r="B151" s="32">
        <v>1918</v>
      </c>
      <c r="C151" s="32">
        <v>1868</v>
      </c>
      <c r="D151" s="35">
        <f>C151/B151*100</f>
        <v>97.39311783107404</v>
      </c>
      <c r="E151" s="32">
        <v>1900</v>
      </c>
      <c r="F151" s="35">
        <f t="shared" si="17"/>
        <v>101.71306209850106</v>
      </c>
    </row>
    <row r="152" spans="1:6" ht="15" hidden="1">
      <c r="A152" s="20" t="s">
        <v>101</v>
      </c>
      <c r="B152" s="32">
        <v>0</v>
      </c>
      <c r="C152" s="32">
        <v>0</v>
      </c>
      <c r="D152" s="35">
        <v>0</v>
      </c>
      <c r="E152" s="32">
        <v>0</v>
      </c>
      <c r="F152" s="35">
        <v>0</v>
      </c>
    </row>
    <row r="153" spans="1:6" ht="15">
      <c r="A153" s="12" t="s">
        <v>7</v>
      </c>
      <c r="B153" s="42"/>
      <c r="C153" s="42"/>
      <c r="D153" s="35"/>
      <c r="E153" s="42"/>
      <c r="F153" s="35"/>
    </row>
    <row r="154" spans="1:6" ht="19.5" customHeight="1">
      <c r="A154" s="15" t="s">
        <v>102</v>
      </c>
      <c r="B154" s="32">
        <v>166</v>
      </c>
      <c r="C154" s="32">
        <v>151</v>
      </c>
      <c r="D154" s="35">
        <f>C154/B154*100</f>
        <v>90.96385542168674</v>
      </c>
      <c r="E154" s="32">
        <v>211</v>
      </c>
      <c r="F154" s="35">
        <f t="shared" si="17"/>
        <v>139.73509933774835</v>
      </c>
    </row>
    <row r="155" spans="1:6" ht="16.5" customHeight="1">
      <c r="A155" s="18" t="s">
        <v>100</v>
      </c>
      <c r="B155" s="32">
        <v>425</v>
      </c>
      <c r="C155" s="32">
        <v>508</v>
      </c>
      <c r="D155" s="35">
        <f>C155/B155*100</f>
        <v>119.52941176470588</v>
      </c>
      <c r="E155" s="32">
        <v>534</v>
      </c>
      <c r="F155" s="35">
        <f t="shared" si="17"/>
        <v>105.11811023622046</v>
      </c>
    </row>
    <row r="156" spans="1:6" ht="16.5" customHeight="1" hidden="1">
      <c r="A156" s="18" t="s">
        <v>101</v>
      </c>
      <c r="B156" s="32">
        <v>0</v>
      </c>
      <c r="C156" s="32">
        <v>0</v>
      </c>
      <c r="D156" s="35">
        <v>0</v>
      </c>
      <c r="E156" s="32">
        <v>0</v>
      </c>
      <c r="F156" s="35">
        <v>0</v>
      </c>
    </row>
    <row r="157" spans="1:6" ht="45" hidden="1">
      <c r="A157" s="15" t="s">
        <v>8</v>
      </c>
      <c r="B157" s="54"/>
      <c r="C157" s="54"/>
      <c r="D157" s="55" t="e">
        <f>C157/B157*100</f>
        <v>#DIV/0!</v>
      </c>
      <c r="E157" s="55"/>
      <c r="F157" s="55" t="e">
        <f>E157/C157*100</f>
        <v>#DIV/0!</v>
      </c>
    </row>
    <row r="158" spans="1:6" ht="15">
      <c r="A158" s="13" t="s">
        <v>9</v>
      </c>
      <c r="B158" s="48"/>
      <c r="C158" s="48"/>
      <c r="D158" s="48"/>
      <c r="E158" s="48"/>
      <c r="F158" s="56"/>
    </row>
    <row r="159" spans="1:6" ht="30">
      <c r="A159" s="20" t="s">
        <v>119</v>
      </c>
      <c r="B159" s="50">
        <v>4.806</v>
      </c>
      <c r="C159" s="56">
        <v>5.41</v>
      </c>
      <c r="D159" s="35">
        <f>C159/B159*100</f>
        <v>112.56762380357885</v>
      </c>
      <c r="E159" s="56">
        <v>5.74</v>
      </c>
      <c r="F159" s="53">
        <f>E159/C159*100</f>
        <v>106.09981515711647</v>
      </c>
    </row>
    <row r="160" spans="1:6" ht="32.25" customHeight="1">
      <c r="A160" s="20" t="s">
        <v>120</v>
      </c>
      <c r="B160" s="50">
        <v>4.806</v>
      </c>
      <c r="C160" s="50">
        <v>4.31</v>
      </c>
      <c r="D160" s="35">
        <f>C160/B160*100</f>
        <v>89.67956720765709</v>
      </c>
      <c r="E160" s="50">
        <v>3.24</v>
      </c>
      <c r="F160" s="53">
        <f>E160/C160*100</f>
        <v>75.1740139211137</v>
      </c>
    </row>
    <row r="161" spans="1:6" ht="15" customHeight="1" hidden="1">
      <c r="A161" s="20" t="s">
        <v>10</v>
      </c>
      <c r="B161" s="38"/>
      <c r="C161" s="38"/>
      <c r="D161" s="38"/>
      <c r="E161" s="38"/>
      <c r="F161" s="57"/>
    </row>
    <row r="162" spans="1:6" ht="15" customHeight="1" hidden="1">
      <c r="A162" s="20" t="s">
        <v>67</v>
      </c>
      <c r="B162" s="38"/>
      <c r="C162" s="38"/>
      <c r="D162" s="38"/>
      <c r="E162" s="38"/>
      <c r="F162" s="57"/>
    </row>
    <row r="163" spans="1:6" ht="14.25" customHeight="1" hidden="1">
      <c r="A163" s="20" t="s">
        <v>11</v>
      </c>
      <c r="B163" s="38"/>
      <c r="C163" s="38"/>
      <c r="D163" s="38"/>
      <c r="E163" s="38"/>
      <c r="F163" s="57"/>
    </row>
    <row r="164" spans="1:6" ht="28.5" customHeight="1" hidden="1">
      <c r="A164" s="20" t="s">
        <v>12</v>
      </c>
      <c r="B164" s="38"/>
      <c r="C164" s="38"/>
      <c r="D164" s="38"/>
      <c r="E164" s="38"/>
      <c r="F164" s="57"/>
    </row>
    <row r="165" spans="1:6" ht="32.25" customHeight="1">
      <c r="A165" s="20" t="s">
        <v>13</v>
      </c>
      <c r="B165" s="67">
        <v>30.763457599344534</v>
      </c>
      <c r="C165" s="56">
        <v>31.261725535610886</v>
      </c>
      <c r="D165" s="35">
        <f>C165/B165*100</f>
        <v>101.61967468922273</v>
      </c>
      <c r="E165" s="56">
        <v>31.47845148482091</v>
      </c>
      <c r="F165" s="46">
        <f>E165/C165*100</f>
        <v>100.69326291334477</v>
      </c>
    </row>
    <row r="166" spans="1:6" ht="28.5">
      <c r="A166" s="13" t="s">
        <v>14</v>
      </c>
      <c r="B166" s="38"/>
      <c r="C166" s="38"/>
      <c r="D166" s="38"/>
      <c r="E166" s="38"/>
      <c r="F166" s="39"/>
    </row>
    <row r="167" spans="1:6" ht="16.5" customHeight="1">
      <c r="A167" s="20" t="s">
        <v>53</v>
      </c>
      <c r="B167" s="35">
        <v>54.9</v>
      </c>
      <c r="C167" s="35">
        <v>55.1</v>
      </c>
      <c r="D167" s="35">
        <f>C167/B167*100</f>
        <v>100.36429872495447</v>
      </c>
      <c r="E167" s="35">
        <v>55.3</v>
      </c>
      <c r="F167" s="53">
        <f>E167/C167*100</f>
        <v>100.36297640653358</v>
      </c>
    </row>
    <row r="168" spans="1:6" ht="16.5" customHeight="1" hidden="1">
      <c r="A168" s="28" t="s">
        <v>45</v>
      </c>
      <c r="B168" s="38"/>
      <c r="C168" s="38"/>
      <c r="D168" s="38"/>
      <c r="E168" s="38"/>
      <c r="F168" s="57"/>
    </row>
    <row r="169" spans="1:6" ht="30.75" customHeight="1">
      <c r="A169" s="20" t="s">
        <v>54</v>
      </c>
      <c r="B169" s="35">
        <v>258.9</v>
      </c>
      <c r="C169" s="35">
        <v>268.1</v>
      </c>
      <c r="D169" s="35">
        <f>C169/B169*100</f>
        <v>103.55349555813056</v>
      </c>
      <c r="E169" s="35">
        <v>269.3</v>
      </c>
      <c r="F169" s="53">
        <f>E169/C169*100</f>
        <v>100.44759418127565</v>
      </c>
    </row>
    <row r="170" spans="1:6" ht="15">
      <c r="A170" s="20" t="s">
        <v>55</v>
      </c>
      <c r="B170" s="35">
        <v>50.8</v>
      </c>
      <c r="C170" s="35">
        <v>51</v>
      </c>
      <c r="D170" s="35">
        <f>C170/B170*100</f>
        <v>100.39370078740157</v>
      </c>
      <c r="E170" s="35">
        <v>51.2</v>
      </c>
      <c r="F170" s="53">
        <f>E170/C170*100</f>
        <v>100.3921568627451</v>
      </c>
    </row>
    <row r="171" spans="1:6" ht="32.25" customHeight="1">
      <c r="A171" s="20" t="s">
        <v>56</v>
      </c>
      <c r="B171" s="35">
        <v>107.3</v>
      </c>
      <c r="C171" s="35">
        <v>113.5</v>
      </c>
      <c r="D171" s="35">
        <f>C171/B171*100</f>
        <v>105.77819198508853</v>
      </c>
      <c r="E171" s="35">
        <v>114.4</v>
      </c>
      <c r="F171" s="53">
        <f>E171/C171*100</f>
        <v>100.79295154185021</v>
      </c>
    </row>
    <row r="172" spans="1:6" ht="33" customHeight="1" hidden="1">
      <c r="A172" s="20" t="s">
        <v>20</v>
      </c>
      <c r="B172" s="38"/>
      <c r="C172" s="38"/>
      <c r="D172" s="38"/>
      <c r="E172" s="38"/>
      <c r="F172" s="39"/>
    </row>
    <row r="173" spans="1:6" ht="32.25" customHeight="1">
      <c r="A173" s="20" t="s">
        <v>15</v>
      </c>
      <c r="B173" s="35">
        <v>802.1</v>
      </c>
      <c r="C173" s="35">
        <v>799.1</v>
      </c>
      <c r="D173" s="35">
        <f>C173/B173*100</f>
        <v>99.62598179778082</v>
      </c>
      <c r="E173" s="35">
        <v>884.5</v>
      </c>
      <c r="F173" s="35">
        <f aca="true" t="shared" si="18" ref="F173:F181">E173/C173*100</f>
        <v>110.68702290076335</v>
      </c>
    </row>
    <row r="174" spans="1:6" ht="32.25" customHeight="1">
      <c r="A174" s="20" t="s">
        <v>44</v>
      </c>
      <c r="B174" s="35">
        <v>1277</v>
      </c>
      <c r="C174" s="35">
        <v>1277</v>
      </c>
      <c r="D174" s="35">
        <f>C174/B174*100</f>
        <v>100</v>
      </c>
      <c r="E174" s="35">
        <v>1417</v>
      </c>
      <c r="F174" s="46">
        <f t="shared" si="18"/>
        <v>110.9631949882537</v>
      </c>
    </row>
    <row r="175" spans="1:6" ht="30" customHeight="1">
      <c r="A175" s="74" t="s">
        <v>31</v>
      </c>
      <c r="B175" s="85">
        <v>3564.2713999427424</v>
      </c>
      <c r="C175" s="85">
        <v>3576.998850763421</v>
      </c>
      <c r="D175" s="35">
        <f>C175/B175*100</f>
        <v>100.35708422262356</v>
      </c>
      <c r="E175" s="86">
        <v>3591.444819912635</v>
      </c>
      <c r="F175" s="46">
        <f t="shared" si="18"/>
        <v>100.40385724882552</v>
      </c>
    </row>
    <row r="176" spans="1:6" ht="21" customHeight="1">
      <c r="A176" s="79" t="s">
        <v>46</v>
      </c>
      <c r="B176" s="34">
        <v>29.8</v>
      </c>
      <c r="C176" s="34">
        <v>29.9</v>
      </c>
      <c r="D176" s="40">
        <f>C176/B176*100</f>
        <v>100.33557046979864</v>
      </c>
      <c r="E176" s="34">
        <v>30</v>
      </c>
      <c r="F176" s="84">
        <f t="shared" si="18"/>
        <v>100.33444816053512</v>
      </c>
    </row>
    <row r="177" spans="1:6" ht="28.5">
      <c r="A177" s="1" t="s">
        <v>18</v>
      </c>
      <c r="B177" s="32">
        <v>131</v>
      </c>
      <c r="C177" s="32">
        <v>131</v>
      </c>
      <c r="D177" s="35">
        <f>C177/B177*100</f>
        <v>100</v>
      </c>
      <c r="E177" s="32">
        <v>132</v>
      </c>
      <c r="F177" s="46">
        <f t="shared" si="18"/>
        <v>100.76335877862594</v>
      </c>
    </row>
    <row r="178" spans="1:6" ht="33" customHeight="1">
      <c r="A178" s="18" t="s">
        <v>22</v>
      </c>
      <c r="B178" s="32">
        <v>11</v>
      </c>
      <c r="C178" s="32">
        <v>11</v>
      </c>
      <c r="D178" s="35">
        <v>12</v>
      </c>
      <c r="E178" s="32">
        <v>12</v>
      </c>
      <c r="F178" s="35">
        <f t="shared" si="18"/>
        <v>109.09090909090908</v>
      </c>
    </row>
    <row r="179" spans="1:6" ht="31.5" customHeight="1">
      <c r="A179" s="18" t="s">
        <v>23</v>
      </c>
      <c r="B179" s="32">
        <v>43</v>
      </c>
      <c r="C179" s="32">
        <v>43</v>
      </c>
      <c r="D179" s="35">
        <f>C179/B179*100</f>
        <v>100</v>
      </c>
      <c r="E179" s="32">
        <v>42</v>
      </c>
      <c r="F179" s="35">
        <f t="shared" si="18"/>
        <v>97.67441860465115</v>
      </c>
    </row>
    <row r="180" spans="1:6" ht="33.75" customHeight="1">
      <c r="A180" s="21" t="s">
        <v>24</v>
      </c>
      <c r="B180" s="32">
        <v>77</v>
      </c>
      <c r="C180" s="32">
        <v>77</v>
      </c>
      <c r="D180" s="35">
        <f>C180/B180*100</f>
        <v>100</v>
      </c>
      <c r="E180" s="32">
        <v>78</v>
      </c>
      <c r="F180" s="35">
        <f t="shared" si="18"/>
        <v>101.29870129870129</v>
      </c>
    </row>
    <row r="181" spans="1:6" ht="32.25" customHeight="1">
      <c r="A181" s="21" t="s">
        <v>76</v>
      </c>
      <c r="B181" s="32">
        <v>1229</v>
      </c>
      <c r="C181" s="32">
        <v>1246</v>
      </c>
      <c r="D181" s="35">
        <f>C181/B181*100</f>
        <v>101.38323840520749</v>
      </c>
      <c r="E181" s="32">
        <v>1246</v>
      </c>
      <c r="F181" s="35">
        <f t="shared" si="18"/>
        <v>100</v>
      </c>
    </row>
    <row r="182" spans="1:6" ht="15">
      <c r="A182" s="14" t="s">
        <v>61</v>
      </c>
      <c r="B182" s="34"/>
      <c r="C182" s="34"/>
      <c r="D182" s="34"/>
      <c r="E182" s="34"/>
      <c r="F182" s="35"/>
    </row>
    <row r="183" spans="1:6" ht="30">
      <c r="A183" s="22" t="s">
        <v>62</v>
      </c>
      <c r="B183" s="35">
        <v>38.05846662989521</v>
      </c>
      <c r="C183" s="35">
        <v>38.195405480210354</v>
      </c>
      <c r="D183" s="58">
        <f>C183/B183*100</f>
        <v>100.3598117907556</v>
      </c>
      <c r="E183" s="35">
        <v>38.343984440122256</v>
      </c>
      <c r="F183" s="58">
        <f>E183/C183*100</f>
        <v>100.38899694359544</v>
      </c>
    </row>
    <row r="184" spans="1:6" ht="66" customHeight="1">
      <c r="A184" s="22" t="s">
        <v>63</v>
      </c>
      <c r="B184" s="35">
        <v>15.809108488375568</v>
      </c>
      <c r="C184" s="35">
        <v>16.040549842514757</v>
      </c>
      <c r="D184" s="58">
        <f>C184/B184*100</f>
        <v>101.46397473525701</v>
      </c>
      <c r="E184" s="35">
        <v>16.15368725469944</v>
      </c>
      <c r="F184" s="58">
        <f aca="true" t="shared" si="19" ref="F184:F201">E184/C184*100</f>
        <v>100.70532128446632</v>
      </c>
    </row>
    <row r="185" spans="1:6" ht="60" hidden="1">
      <c r="A185" s="22" t="s">
        <v>64</v>
      </c>
      <c r="B185" s="34">
        <v>39.9</v>
      </c>
      <c r="C185" s="34">
        <v>113.8</v>
      </c>
      <c r="D185" s="59">
        <f>C185/B185*100</f>
        <v>285.21303258145366</v>
      </c>
      <c r="E185" s="34">
        <v>44</v>
      </c>
      <c r="F185" s="59">
        <f t="shared" si="19"/>
        <v>38.664323374340945</v>
      </c>
    </row>
    <row r="186" spans="1:6" ht="15">
      <c r="A186" s="6" t="s">
        <v>25</v>
      </c>
      <c r="B186" s="34"/>
      <c r="C186" s="34"/>
      <c r="D186" s="58"/>
      <c r="E186" s="34"/>
      <c r="F186" s="58"/>
    </row>
    <row r="187" spans="1:6" ht="15">
      <c r="A187" s="79" t="s">
        <v>26</v>
      </c>
      <c r="B187" s="34">
        <v>100</v>
      </c>
      <c r="C187" s="34">
        <v>102.5</v>
      </c>
      <c r="D187" s="59">
        <f aca="true" t="shared" si="20" ref="D187:D194">C187/B187*100</f>
        <v>102.49999999999999</v>
      </c>
      <c r="E187" s="34">
        <v>103.5</v>
      </c>
      <c r="F187" s="59">
        <f t="shared" si="19"/>
        <v>100.97560975609755</v>
      </c>
    </row>
    <row r="188" spans="1:6" ht="15">
      <c r="A188" s="20" t="s">
        <v>27</v>
      </c>
      <c r="B188" s="34">
        <v>181.4</v>
      </c>
      <c r="C188" s="34">
        <v>181.4</v>
      </c>
      <c r="D188" s="59">
        <f t="shared" si="20"/>
        <v>100</v>
      </c>
      <c r="E188" s="34">
        <v>183.3</v>
      </c>
      <c r="F188" s="59">
        <f t="shared" si="19"/>
        <v>101.04740904079384</v>
      </c>
    </row>
    <row r="189" spans="1:6" ht="15">
      <c r="A189" s="20" t="s">
        <v>28</v>
      </c>
      <c r="B189" s="34">
        <v>13</v>
      </c>
      <c r="C189" s="34">
        <v>13</v>
      </c>
      <c r="D189" s="59">
        <f t="shared" si="20"/>
        <v>100</v>
      </c>
      <c r="E189" s="34">
        <v>13</v>
      </c>
      <c r="F189" s="59">
        <f t="shared" si="19"/>
        <v>100</v>
      </c>
    </row>
    <row r="190" spans="1:6" ht="30" customHeight="1">
      <c r="A190" s="20" t="s">
        <v>30</v>
      </c>
      <c r="B190" s="42">
        <v>127.147</v>
      </c>
      <c r="C190" s="42">
        <v>127.147</v>
      </c>
      <c r="D190" s="59">
        <f t="shared" si="20"/>
        <v>100</v>
      </c>
      <c r="E190" s="42">
        <v>127.147</v>
      </c>
      <c r="F190" s="59">
        <f t="shared" si="19"/>
        <v>100</v>
      </c>
    </row>
    <row r="191" spans="1:6" ht="24.75" customHeight="1">
      <c r="A191" s="18" t="s">
        <v>57</v>
      </c>
      <c r="B191" s="60">
        <v>122.59</v>
      </c>
      <c r="C191" s="60">
        <v>122.59</v>
      </c>
      <c r="D191" s="59">
        <f t="shared" si="20"/>
        <v>100</v>
      </c>
      <c r="E191" s="60">
        <v>122.59</v>
      </c>
      <c r="F191" s="59">
        <f t="shared" si="19"/>
        <v>100</v>
      </c>
    </row>
    <row r="192" spans="1:6" ht="45">
      <c r="A192" s="15" t="s">
        <v>29</v>
      </c>
      <c r="B192" s="34">
        <v>93</v>
      </c>
      <c r="C192" s="34">
        <v>93.5</v>
      </c>
      <c r="D192" s="59">
        <f t="shared" si="20"/>
        <v>100.53763440860214</v>
      </c>
      <c r="E192" s="34">
        <v>93.6</v>
      </c>
      <c r="F192" s="59">
        <f t="shared" si="19"/>
        <v>100.10695187165774</v>
      </c>
    </row>
    <row r="193" spans="1:6" ht="30">
      <c r="A193" s="87" t="s">
        <v>32</v>
      </c>
      <c r="B193" s="31">
        <v>1076.511197649614</v>
      </c>
      <c r="C193" s="31">
        <v>1117.965562613058</v>
      </c>
      <c r="D193" s="58">
        <f t="shared" si="20"/>
        <v>103.85080666638238</v>
      </c>
      <c r="E193" s="31">
        <v>1122.4721345271041</v>
      </c>
      <c r="F193" s="58">
        <f t="shared" si="19"/>
        <v>100.40310471670637</v>
      </c>
    </row>
    <row r="194" spans="1:6" ht="30">
      <c r="A194" s="15" t="s">
        <v>33</v>
      </c>
      <c r="B194" s="35">
        <v>228.90831762677382</v>
      </c>
      <c r="C194" s="35">
        <v>163.6854039298505</v>
      </c>
      <c r="D194" s="58">
        <f t="shared" si="20"/>
        <v>71.50697083743948</v>
      </c>
      <c r="E194" s="35">
        <v>164.34522751365157</v>
      </c>
      <c r="F194" s="58">
        <f t="shared" si="19"/>
        <v>100.40310471670635</v>
      </c>
    </row>
    <row r="195" spans="1:6" ht="15">
      <c r="A195" s="7" t="s">
        <v>68</v>
      </c>
      <c r="B195" s="38"/>
      <c r="C195" s="38"/>
      <c r="D195" s="58"/>
      <c r="E195" s="38"/>
      <c r="F195" s="58"/>
    </row>
    <row r="196" spans="1:6" ht="30">
      <c r="A196" s="15" t="s">
        <v>69</v>
      </c>
      <c r="B196" s="35">
        <v>40.7</v>
      </c>
      <c r="C196" s="38">
        <v>40.7</v>
      </c>
      <c r="D196" s="59">
        <f aca="true" t="shared" si="21" ref="D196:D201">C196/B196*100</f>
        <v>100</v>
      </c>
      <c r="E196" s="34">
        <v>41</v>
      </c>
      <c r="F196" s="59">
        <f t="shared" si="19"/>
        <v>100.73710073710073</v>
      </c>
    </row>
    <row r="197" spans="1:6" ht="15">
      <c r="A197" s="15" t="s">
        <v>70</v>
      </c>
      <c r="B197" s="56">
        <v>4.96</v>
      </c>
      <c r="C197" s="38">
        <v>1.45</v>
      </c>
      <c r="D197" s="59">
        <f t="shared" si="21"/>
        <v>29.233870967741936</v>
      </c>
      <c r="E197" s="34">
        <v>1</v>
      </c>
      <c r="F197" s="59">
        <f t="shared" si="19"/>
        <v>68.96551724137932</v>
      </c>
    </row>
    <row r="198" spans="1:6" ht="15">
      <c r="A198" s="15" t="s">
        <v>71</v>
      </c>
      <c r="B198" s="32">
        <v>26262</v>
      </c>
      <c r="C198" s="32">
        <v>27931</v>
      </c>
      <c r="D198" s="59">
        <f t="shared" si="21"/>
        <v>106.35519000837712</v>
      </c>
      <c r="E198" s="38">
        <v>18100</v>
      </c>
      <c r="F198" s="59">
        <f t="shared" si="19"/>
        <v>64.80254913894954</v>
      </c>
    </row>
    <row r="199" spans="1:6" ht="15">
      <c r="A199" s="15" t="s">
        <v>77</v>
      </c>
      <c r="B199" s="32">
        <v>262</v>
      </c>
      <c r="C199" s="32">
        <v>231</v>
      </c>
      <c r="D199" s="59">
        <f t="shared" si="21"/>
        <v>88.16793893129771</v>
      </c>
      <c r="E199" s="38">
        <v>100</v>
      </c>
      <c r="F199" s="59">
        <f t="shared" si="19"/>
        <v>43.290043290043286</v>
      </c>
    </row>
    <row r="200" spans="1:6" ht="15">
      <c r="A200" s="15" t="s">
        <v>78</v>
      </c>
      <c r="B200" s="32">
        <v>26000</v>
      </c>
      <c r="C200" s="32">
        <v>27700</v>
      </c>
      <c r="D200" s="59">
        <f t="shared" si="21"/>
        <v>106.53846153846153</v>
      </c>
      <c r="E200" s="38">
        <v>18000</v>
      </c>
      <c r="F200" s="59">
        <f t="shared" si="19"/>
        <v>64.98194945848375</v>
      </c>
    </row>
    <row r="201" spans="1:6" ht="30">
      <c r="A201" s="15" t="s">
        <v>72</v>
      </c>
      <c r="B201" s="38">
        <v>101</v>
      </c>
      <c r="C201" s="38">
        <v>154</v>
      </c>
      <c r="D201" s="59">
        <f t="shared" si="21"/>
        <v>152.4752475247525</v>
      </c>
      <c r="E201" s="38">
        <v>50</v>
      </c>
      <c r="F201" s="59">
        <f t="shared" si="19"/>
        <v>32.467532467532465</v>
      </c>
    </row>
  </sheetData>
  <sheetProtection/>
  <mergeCells count="5">
    <mergeCell ref="F9:F10"/>
    <mergeCell ref="A8:F8"/>
    <mergeCell ref="A9:A10"/>
    <mergeCell ref="D9:D10"/>
    <mergeCell ref="E9:E10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Дыба</cp:lastModifiedBy>
  <cp:lastPrinted>2017-10-16T07:26:54Z</cp:lastPrinted>
  <dcterms:created xsi:type="dcterms:W3CDTF">2006-05-06T07:58:30Z</dcterms:created>
  <dcterms:modified xsi:type="dcterms:W3CDTF">2017-10-24T10:11:00Z</dcterms:modified>
  <cp:category/>
  <cp:version/>
  <cp:contentType/>
  <cp:contentStatus/>
</cp:coreProperties>
</file>